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Технологии ведения дома" sheetId="1" r:id="rId1"/>
    <sheet name="Лист1" sheetId="2" r:id="rId2"/>
  </sheets>
  <definedNames>
    <definedName name="_xlnm._FilterDatabase" localSheetId="0" hidden="1">'Технологии ведения дома'!$A$18:$T$124</definedName>
    <definedName name="_xlnm.Print_Area" localSheetId="0">'Технологии ведения дома'!$A$1:$T$168</definedName>
  </definedNames>
  <calcPr fullCalcOnLoad="1"/>
</workbook>
</file>

<file path=xl/sharedStrings.xml><?xml version="1.0" encoding="utf-8"?>
<sst xmlns="http://schemas.openxmlformats.org/spreadsheetml/2006/main" count="1103" uniqueCount="392">
  <si>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</si>
  <si>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</si>
  <si>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</si>
  <si>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</si>
  <si>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</si>
  <si>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</si>
  <si>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</si>
  <si>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</si>
  <si>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</si>
  <si>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</si>
  <si>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</si>
  <si>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</si>
  <si>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</si>
  <si>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</si>
  <si>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</si>
  <si>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</si>
  <si>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</si>
  <si>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</si>
  <si>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</si>
  <si>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</si>
  <si>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</si>
  <si>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</si>
  <si>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</si>
  <si>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</si>
  <si>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</si>
  <si>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</si>
  <si>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</si>
  <si>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</si>
  <si>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</si>
  <si>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</si>
  <si>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</si>
  <si>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</si>
  <si>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</si>
  <si>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</si>
  <si>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</si>
  <si>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</si>
  <si>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</si>
  <si>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</si>
  <si>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</si>
  <si>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</si>
  <si>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</si>
  <si>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</si>
  <si>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</si>
  <si>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</si>
  <si>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</si>
  <si>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</si>
  <si>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</si>
  <si>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</si>
  <si>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</si>
  <si>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</si>
  <si>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</si>
  <si>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</si>
  <si>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</si>
  <si>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</si>
  <si>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</si>
  <si>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</si>
  <si>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</si>
  <si>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</si>
  <si>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</si>
  <si>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</si>
  <si>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</si>
  <si>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технологии (технологии ведения дома)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</si>
  <si>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</si>
  <si>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теория</t>
  </si>
  <si>
    <t>практика</t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</si>
  <si>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</si>
  <si>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"22</t>
    </r>
    <r>
      <rPr>
        <b/>
        <sz val="18"/>
        <color indexed="8"/>
        <rFont val="Times New Roman"/>
        <family val="1"/>
      </rPr>
      <t>" октября 200</t>
    </r>
  </si>
  <si>
    <t>Дата проведения олимпиады: 22.10.2020</t>
  </si>
  <si>
    <t>Места проведения олимпиады: МБОУ СОШ №№1, 2, 7, 9, 15, 17 "Юнармеец", 18 им.Э.Д.Потапова, 19, МАОУ СОШ №5 "НТЦ им. И.В.Мичурина", МБОУ "Гимназия", ТОГАОУ "Мичуринский лицей"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</si>
  <si>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технологии (технологии ведения дома)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</si>
  <si>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Бондаренко Олеся Валерьевна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</si>
  <si>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МАОУ СОШ №5</t>
  </si>
  <si>
    <t>18-01-06-2020-29</t>
  </si>
  <si>
    <t>Бекетова</t>
  </si>
  <si>
    <t xml:space="preserve">Кристина </t>
  </si>
  <si>
    <t>Андреевна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</si>
  <si>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</si>
  <si>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</si>
  <si>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</si>
  <si>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Загородняя Елена Николаевна</t>
  </si>
  <si>
    <t>18-01-07-2020-05</t>
  </si>
  <si>
    <t>Здашник</t>
  </si>
  <si>
    <t>Ксения</t>
  </si>
  <si>
    <t>Алексеевна</t>
  </si>
  <si>
    <t>18-01-07-2020-06</t>
  </si>
  <si>
    <t>Пашкова</t>
  </si>
  <si>
    <t>Владимировна</t>
  </si>
  <si>
    <t>18-01-07-2020-07</t>
  </si>
  <si>
    <t>Медведева</t>
  </si>
  <si>
    <t>Варвара</t>
  </si>
  <si>
    <t>Олеговна</t>
  </si>
  <si>
    <t>18-01-08-2020-01</t>
  </si>
  <si>
    <t>Харитонова</t>
  </si>
  <si>
    <t>Василиса</t>
  </si>
  <si>
    <t>Ивановна</t>
  </si>
  <si>
    <t>18-01-08-2020-02</t>
  </si>
  <si>
    <t>Губанова</t>
  </si>
  <si>
    <t>Виктория</t>
  </si>
  <si>
    <t>Сергеевна</t>
  </si>
  <si>
    <t>18-01-08-2020-03</t>
  </si>
  <si>
    <t>Туровская</t>
  </si>
  <si>
    <t>Ангелина</t>
  </si>
  <si>
    <t>Евгеньевна</t>
  </si>
  <si>
    <t>18-01-08-2020-04</t>
  </si>
  <si>
    <t>Кудинкина</t>
  </si>
  <si>
    <t>Софья</t>
  </si>
  <si>
    <t>Романовна</t>
  </si>
  <si>
    <t>18-01-08-2020-08</t>
  </si>
  <si>
    <t>Ким</t>
  </si>
  <si>
    <t>Вероника</t>
  </si>
  <si>
    <t>Григорьевна</t>
  </si>
  <si>
    <t>18-01-08-2020-09</t>
  </si>
  <si>
    <t>Ильина</t>
  </si>
  <si>
    <t>Дарья</t>
  </si>
  <si>
    <t>Александровна</t>
  </si>
  <si>
    <t>18-01-08-2020-10</t>
  </si>
  <si>
    <t>Рестеванян</t>
  </si>
  <si>
    <t>Карина</t>
  </si>
  <si>
    <t>18-01-08-2020-11</t>
  </si>
  <si>
    <t>Храпова</t>
  </si>
  <si>
    <t>Юрьевна</t>
  </si>
  <si>
    <t>18-02-06-2020-01</t>
  </si>
  <si>
    <t>Махортова</t>
  </si>
  <si>
    <t>Наталья</t>
  </si>
  <si>
    <t>Николаевна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</si>
  <si>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</si>
  <si>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Прокопович Елена Анатольевна</t>
  </si>
  <si>
    <t>18-02-06-2020-02</t>
  </si>
  <si>
    <t>Бурыкина</t>
  </si>
  <si>
    <t>Маргарита</t>
  </si>
  <si>
    <t>18-02-06-2020-06</t>
  </si>
  <si>
    <t>Казанкова</t>
  </si>
  <si>
    <t>Мария</t>
  </si>
  <si>
    <t>Семеновна</t>
  </si>
  <si>
    <t>18-02-07-2020-12</t>
  </si>
  <si>
    <t>Черникова</t>
  </si>
  <si>
    <t>18-02-07-2020-14</t>
  </si>
  <si>
    <t xml:space="preserve">Анисимова </t>
  </si>
  <si>
    <t>Полина</t>
  </si>
  <si>
    <t>18-02-07-2020-10</t>
  </si>
  <si>
    <t>Ковалева</t>
  </si>
  <si>
    <t>Алина</t>
  </si>
  <si>
    <t>Алекссеевна</t>
  </si>
  <si>
    <t>18-02-07-2020-13</t>
  </si>
  <si>
    <t>Утешева</t>
  </si>
  <si>
    <t>Вадимовна</t>
  </si>
  <si>
    <t>18-02-08-2020-17</t>
  </si>
  <si>
    <t>Лобановская</t>
  </si>
  <si>
    <t>18-02-08-2020-18</t>
  </si>
  <si>
    <t>Стукалова</t>
  </si>
  <si>
    <t>18-02-09-2020-21</t>
  </si>
  <si>
    <t>Курашова</t>
  </si>
  <si>
    <t>18-02-09-2020-20</t>
  </si>
  <si>
    <t>Протасова</t>
  </si>
  <si>
    <t>Владислава</t>
  </si>
  <si>
    <t>Геннадьевна</t>
  </si>
  <si>
    <t>18-02-09-2020-22</t>
  </si>
  <si>
    <t>Жорова</t>
  </si>
  <si>
    <t>18-02-09-2020-23</t>
  </si>
  <si>
    <t>Хованова</t>
  </si>
  <si>
    <t>Екатерина</t>
  </si>
  <si>
    <t>Игоревна</t>
  </si>
  <si>
    <t>18-05-06-2020-03</t>
  </si>
  <si>
    <t>Балашова</t>
  </si>
  <si>
    <t>Михайловна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</si>
  <si>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</si>
  <si>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Булыгина Инна Николаевна</t>
  </si>
  <si>
    <t>18-05-06-2020-02</t>
  </si>
  <si>
    <t>Савенкова</t>
  </si>
  <si>
    <t xml:space="preserve">Ксения </t>
  </si>
  <si>
    <t>18-05-06-2020-01</t>
  </si>
  <si>
    <t>Кожина</t>
  </si>
  <si>
    <t>18-05-07-2020-01</t>
  </si>
  <si>
    <t>Козлова</t>
  </si>
  <si>
    <t>Валерия</t>
  </si>
  <si>
    <t>Константиновна</t>
  </si>
  <si>
    <t>18-05-07-2020-02</t>
  </si>
  <si>
    <t>Галкина</t>
  </si>
  <si>
    <t>Алена</t>
  </si>
  <si>
    <t>18-05-07-2020-07</t>
  </si>
  <si>
    <t xml:space="preserve">Шевякова </t>
  </si>
  <si>
    <t>Дмитриевна</t>
  </si>
  <si>
    <t>18-05-07-2020-06</t>
  </si>
  <si>
    <t xml:space="preserve">Ламонова </t>
  </si>
  <si>
    <t>18-05-07-2020-08</t>
  </si>
  <si>
    <t xml:space="preserve">Парамонова </t>
  </si>
  <si>
    <t>Марина</t>
  </si>
  <si>
    <t>18-05-07-2020-09</t>
  </si>
  <si>
    <t xml:space="preserve">Еремина </t>
  </si>
  <si>
    <t>Юлия</t>
  </si>
  <si>
    <t>Денисовна</t>
  </si>
  <si>
    <t>18-05-07-2020-03</t>
  </si>
  <si>
    <t>Измайлова</t>
  </si>
  <si>
    <t>Елизавета</t>
  </si>
  <si>
    <t>Эдуардовна</t>
  </si>
  <si>
    <t>18-05-07-2020-10</t>
  </si>
  <si>
    <t xml:space="preserve">Сухарева </t>
  </si>
  <si>
    <t>18-05-07-2020-05</t>
  </si>
  <si>
    <t xml:space="preserve">Ермакова </t>
  </si>
  <si>
    <t>18-05-07-2020-04</t>
  </si>
  <si>
    <t>Лугина</t>
  </si>
  <si>
    <t>Максимовна</t>
  </si>
  <si>
    <t>18-05-07-2020-11</t>
  </si>
  <si>
    <t>Лазарева</t>
  </si>
  <si>
    <t>18-07-07-2020-005</t>
  </si>
  <si>
    <t>Дыцевич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</si>
  <si>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</si>
  <si>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Козлова Ирина Викторовна</t>
  </si>
  <si>
    <t>18-07-08-2020-004</t>
  </si>
  <si>
    <t>Кузьмина</t>
  </si>
  <si>
    <t>Анастасия</t>
  </si>
  <si>
    <t>18-07-09-2020-001</t>
  </si>
  <si>
    <t>Нечаева</t>
  </si>
  <si>
    <t>18-07-09-2020-003</t>
  </si>
  <si>
    <t>Трухина</t>
  </si>
  <si>
    <t xml:space="preserve">Юлия </t>
  </si>
  <si>
    <t>Борисовна</t>
  </si>
  <si>
    <t>18-07-09-2020-002</t>
  </si>
  <si>
    <t>Позднякова</t>
  </si>
  <si>
    <t>Диана</t>
  </si>
  <si>
    <t>18-09-06-2020-02</t>
  </si>
  <si>
    <t>Иванова</t>
  </si>
  <si>
    <t xml:space="preserve">Елена 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</si>
  <si>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</si>
  <si>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Каргальцева Татьяна Петровна</t>
  </si>
  <si>
    <t>18-09-06-2020-01</t>
  </si>
  <si>
    <t>София</t>
  </si>
  <si>
    <t>Павловна</t>
  </si>
  <si>
    <t>18-09-07-2020-05</t>
  </si>
  <si>
    <t>Ненашева</t>
  </si>
  <si>
    <t>Яна</t>
  </si>
  <si>
    <t>Сергевна</t>
  </si>
  <si>
    <t>18-09-07-2020-02</t>
  </si>
  <si>
    <t>Матвеева</t>
  </si>
  <si>
    <t>Викторовна</t>
  </si>
  <si>
    <t>18-09-07-2020-03</t>
  </si>
  <si>
    <t>Матушкова</t>
  </si>
  <si>
    <t>18-09-07-2020-04</t>
  </si>
  <si>
    <t>Леонова</t>
  </si>
  <si>
    <t>18-09-07-2020-01</t>
  </si>
  <si>
    <t>Сычёва</t>
  </si>
  <si>
    <t>Алёна</t>
  </si>
  <si>
    <t>Ильинична</t>
  </si>
  <si>
    <t>18-09-08-2020-02</t>
  </si>
  <si>
    <t>Колядина</t>
  </si>
  <si>
    <t>Эльвира</t>
  </si>
  <si>
    <t>18-09-08-2020-03</t>
  </si>
  <si>
    <t xml:space="preserve">Летуновская </t>
  </si>
  <si>
    <t>18-09-08-2020-01</t>
  </si>
  <si>
    <t>Автушко</t>
  </si>
  <si>
    <t>18-17-06-2020-01</t>
  </si>
  <si>
    <t>Алешина</t>
  </si>
  <si>
    <t>Ульяна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</si>
  <si>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</si>
  <si>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Скрылева Светлана Васильевна</t>
  </si>
  <si>
    <t>18-17-06-2020-02</t>
  </si>
  <si>
    <t>Головина</t>
  </si>
  <si>
    <t>18-17-07-2020-01</t>
  </si>
  <si>
    <t>Бурцева</t>
  </si>
  <si>
    <t>18-17-07-2020-02</t>
  </si>
  <si>
    <t xml:space="preserve">Утешева </t>
  </si>
  <si>
    <t>18-18-08-2020-01</t>
  </si>
  <si>
    <t xml:space="preserve">Наумкина 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</si>
  <si>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</si>
  <si>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Шиленкова Ирина Александровна</t>
  </si>
  <si>
    <t>18-19-06-2020-04</t>
  </si>
  <si>
    <t xml:space="preserve">Когут </t>
  </si>
  <si>
    <t>Наталия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</si>
  <si>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</si>
  <si>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Равчеева Анна Юрьевна</t>
  </si>
  <si>
    <t>18-19-06-2020-05</t>
  </si>
  <si>
    <t xml:space="preserve">Попова </t>
  </si>
  <si>
    <t>18-19-06-2020-01</t>
  </si>
  <si>
    <t xml:space="preserve">Домахина </t>
  </si>
  <si>
    <t>Аркадьевна</t>
  </si>
  <si>
    <t>18-19-06-2020-02</t>
  </si>
  <si>
    <t xml:space="preserve">Кожухова </t>
  </si>
  <si>
    <t>18-19-06-2020-03</t>
  </si>
  <si>
    <t xml:space="preserve">Баранова </t>
  </si>
  <si>
    <t>Анна</t>
  </si>
  <si>
    <t>18-19-07-2020-14</t>
  </si>
  <si>
    <t xml:space="preserve">Конюхова </t>
  </si>
  <si>
    <t>Вячеславовна</t>
  </si>
  <si>
    <t>18-19-07-2020-09</t>
  </si>
  <si>
    <t xml:space="preserve">Шарабарина </t>
  </si>
  <si>
    <t>Виталиевна</t>
  </si>
  <si>
    <t>Тюняева Ирина Борисовна</t>
  </si>
  <si>
    <t>18-19-07-2020-17</t>
  </si>
  <si>
    <t xml:space="preserve">Усачева </t>
  </si>
  <si>
    <t>18-19-07-2020-13</t>
  </si>
  <si>
    <t xml:space="preserve">Веселова </t>
  </si>
  <si>
    <t>18-19-07-2020-07</t>
  </si>
  <si>
    <t xml:space="preserve">Гурьева </t>
  </si>
  <si>
    <t>Ильдаровна</t>
  </si>
  <si>
    <t>18-19-07-2020-16</t>
  </si>
  <si>
    <t xml:space="preserve">Мячина </t>
  </si>
  <si>
    <t>Валерьевна</t>
  </si>
  <si>
    <t>18-19-07-2020-08</t>
  </si>
  <si>
    <t xml:space="preserve">Пескова </t>
  </si>
  <si>
    <t>18-19-07-2020-11</t>
  </si>
  <si>
    <t xml:space="preserve">Шатилова </t>
  </si>
  <si>
    <t>Елена</t>
  </si>
  <si>
    <t>18-19-07-2020-06</t>
  </si>
  <si>
    <t xml:space="preserve">Антонова </t>
  </si>
  <si>
    <t>Оксана</t>
  </si>
  <si>
    <t>18-19-07-2020-18</t>
  </si>
  <si>
    <t xml:space="preserve">Гончаренко  </t>
  </si>
  <si>
    <t>18-19-07-2020-20</t>
  </si>
  <si>
    <t xml:space="preserve">Чернышова </t>
  </si>
  <si>
    <t>18-19-07-2020-15</t>
  </si>
  <si>
    <t xml:space="preserve">Каширская </t>
  </si>
  <si>
    <t>18-19-08-2020-21</t>
  </si>
  <si>
    <t xml:space="preserve">Вероника </t>
  </si>
  <si>
    <t>18-19-08-2020-23</t>
  </si>
  <si>
    <t xml:space="preserve">Позднякова </t>
  </si>
  <si>
    <t xml:space="preserve">Варвара </t>
  </si>
  <si>
    <t>18-19-08-2020-25</t>
  </si>
  <si>
    <t xml:space="preserve">Стрельникова </t>
  </si>
  <si>
    <t>18-19-08-2020-24</t>
  </si>
  <si>
    <t xml:space="preserve">Солончева </t>
  </si>
  <si>
    <t xml:space="preserve">Анастасия </t>
  </si>
  <si>
    <t>18-19-08-2020-22</t>
  </si>
  <si>
    <t xml:space="preserve">Осипова </t>
  </si>
  <si>
    <t>Руслановна</t>
  </si>
  <si>
    <t>18-20-07-2020-02</t>
  </si>
  <si>
    <t>Хасанова</t>
  </si>
  <si>
    <t>Алимбаевна</t>
  </si>
  <si>
    <t>муниципальное бюджетное общеобразовательное учреждение "Гимназия" г.Мичуринска Тамбовской области</t>
  </si>
  <si>
    <t>Грязнева Снежана Александровна</t>
  </si>
  <si>
    <t>18-20-07-2020-01</t>
  </si>
  <si>
    <t>Ремнева</t>
  </si>
  <si>
    <t>18-20-09-2020-01</t>
  </si>
  <si>
    <t>Лосева</t>
  </si>
  <si>
    <t>18-20-09-2020-02</t>
  </si>
  <si>
    <t>Тягунова</t>
  </si>
  <si>
    <t>Александра</t>
  </si>
  <si>
    <t>18-21-08-2020-01</t>
  </si>
  <si>
    <t>Ведешкина</t>
  </si>
  <si>
    <t>тамбовское областное государственное автономное общеобразовательное учреждение "Мичуринский лицей-интернат"</t>
  </si>
  <si>
    <t>Глинский Владимир Васильевич, Синельникова Нелли Львовна</t>
  </si>
  <si>
    <t>18-21-08-2020-02</t>
  </si>
  <si>
    <t>Воронкова</t>
  </si>
  <si>
    <t>Кристина</t>
  </si>
  <si>
    <t>18-21-08-2020-03</t>
  </si>
  <si>
    <t>Орлова</t>
  </si>
  <si>
    <t>18-21-08-2020-04</t>
  </si>
  <si>
    <t>Петрова</t>
  </si>
  <si>
    <t>18-15-06-2020-01</t>
  </si>
  <si>
    <t>Кузнецова</t>
  </si>
  <si>
    <t>Олеся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</si>
  <si>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</si>
  <si>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Середа Ирина Александровна</t>
  </si>
  <si>
    <t>18-15-06-2020-02</t>
  </si>
  <si>
    <t>Евсеева</t>
  </si>
  <si>
    <t>18-15-06-2020-03</t>
  </si>
  <si>
    <t>18-15-06-2020-04</t>
  </si>
  <si>
    <t>Потапова</t>
  </si>
  <si>
    <t>18-15-07-2020-05</t>
  </si>
  <si>
    <t>Коробова</t>
  </si>
  <si>
    <t>18-15-07-2020-06</t>
  </si>
  <si>
    <t>Паленис</t>
  </si>
  <si>
    <t>18-15-07-2020-07</t>
  </si>
  <si>
    <t>Семенова</t>
  </si>
  <si>
    <t>18-15-07-2020-08</t>
  </si>
  <si>
    <t>Каверина</t>
  </si>
  <si>
    <t>18-15-07-2020-09</t>
  </si>
  <si>
    <t>Шатилова</t>
  </si>
  <si>
    <t>Ефремова Людмила Николаевна</t>
  </si>
  <si>
    <t>18-15-07-202010</t>
  </si>
  <si>
    <t>18-15-07-2020-11</t>
  </si>
  <si>
    <t>Толпеева</t>
  </si>
  <si>
    <t>18-15-07-2020-12</t>
  </si>
  <si>
    <t>Фролова</t>
  </si>
  <si>
    <t>18-15-07-2020-13</t>
  </si>
  <si>
    <t>Хворова</t>
  </si>
  <si>
    <t>18-15-08-2020-14</t>
  </si>
  <si>
    <t>Маргарян</t>
  </si>
  <si>
    <t>Арцруниевна</t>
  </si>
  <si>
    <t>18-15-08-2020-15</t>
  </si>
  <si>
    <t>Сапронова</t>
  </si>
  <si>
    <t>18-15-08-2020-16</t>
  </si>
  <si>
    <t>Баранникова</t>
  </si>
  <si>
    <t>18-15-08-2020-17</t>
  </si>
  <si>
    <t>Селиманова</t>
  </si>
  <si>
    <t>8</t>
  </si>
  <si>
    <t>11</t>
  </si>
  <si>
    <t>4</t>
  </si>
  <si>
    <t>2</t>
  </si>
  <si>
    <t>9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</si>
  <si>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</si>
  <si>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</si>
  <si>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- 106</t>
    </r>
    <r>
      <rPr>
        <sz val="18"/>
        <color indexed="8"/>
        <rFont val="Times New Roman"/>
        <family val="1"/>
      </rPr>
      <t>,  5 класс - 0, 6 класс - 20, 7 класс - 49, 8 класс - 28, 9 класс - 9, 10 класс - 0, 11 класс - 0.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</si>
</sst>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3" fillId="36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5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6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3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3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5" fillId="0" borderId="11" xfId="0" applyFont="1" applyBorder="1" applyAlignment="1">
      <alignment horizontal="center"/>
    </xf>
    <xf numFmtId="176" fontId="55" fillId="0" borderId="11" xfId="0" applyNumberFormat="1" applyFont="1" applyBorder="1" applyAlignment="1">
      <alignment horizontal="center"/>
    </xf>
    <xf numFmtId="14" fontId="49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188" fontId="53" fillId="36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88" fontId="55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3" fillId="19" borderId="11" xfId="0" applyNumberFormat="1" applyFont="1" applyFill="1" applyBorder="1" applyAlignment="1">
      <alignment horizontal="center" vertical="center" wrapText="1"/>
    </xf>
    <xf numFmtId="49" fontId="53" fillId="19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/>
    </xf>
    <xf numFmtId="0" fontId="53" fillId="41" borderId="11" xfId="0" applyFont="1" applyFill="1" applyBorder="1" applyAlignment="1">
      <alignment horizontal="center" vertical="center"/>
    </xf>
    <xf numFmtId="0" fontId="53" fillId="19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view="pageBreakPreview" zoomScale="55" zoomScaleNormal="47" zoomScaleSheetLayoutView="55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23.574218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4.57421875" style="0" customWidth="1"/>
    <col min="15" max="15" width="16.00390625" style="0" customWidth="1"/>
    <col min="16" max="16" width="17.421875" style="0" customWidth="1"/>
    <col min="17" max="17" width="16.28125" style="0" customWidth="1"/>
    <col min="18" max="18" width="15.7109375" style="0" customWidth="1"/>
    <col min="19" max="19" width="18.28125" style="0" customWidth="1"/>
    <col min="20" max="20" width="21.421875" style="0" customWidth="1"/>
  </cols>
  <sheetData>
    <row r="1" spans="1:20" ht="22.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2.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22.5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ht="22.5">
      <c r="B4" s="76" t="s">
        <v>16</v>
      </c>
      <c r="C4" s="77"/>
      <c r="D4" s="77"/>
      <c r="E4" s="8"/>
      <c r="F4" s="8"/>
      <c r="G4" s="8"/>
      <c r="H4" s="8"/>
      <c r="I4" s="8"/>
      <c r="J4" s="8"/>
      <c r="K4" s="8"/>
      <c r="L4" s="8"/>
      <c r="M4" s="8"/>
      <c r="N4" s="76" t="s">
        <v>66</v>
      </c>
      <c r="O4" s="76"/>
      <c r="P4" s="76"/>
      <c r="Q4" s="76"/>
      <c r="R4" s="76"/>
      <c r="S4" s="10"/>
      <c r="T4" s="8"/>
    </row>
    <row r="5" spans="1:20" ht="23.25">
      <c r="A5" s="74" t="s">
        <v>391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23.25">
      <c r="A6" s="74" t="s">
        <v>68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23.25">
      <c r="A7" s="74" t="s">
        <v>67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3.25">
      <c r="A9" s="73" t="s">
        <v>18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23.25">
      <c r="A10" s="74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3.25">
      <c r="A12" s="73" t="s">
        <v>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23.25">
      <c r="A13" s="74" t="s">
        <v>62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2.5">
      <c r="A15" s="71" t="s">
        <v>69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23.25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76.5" thickBot="1" thickTop="1">
      <c r="A18" s="20" t="s">
        <v>0</v>
      </c>
      <c r="B18" s="21" t="s">
        <v>1</v>
      </c>
      <c r="C18" s="22" t="s">
        <v>10</v>
      </c>
      <c r="D18" s="23" t="s">
        <v>2</v>
      </c>
      <c r="E18" s="21" t="s">
        <v>3</v>
      </c>
      <c r="F18" s="24" t="s">
        <v>4</v>
      </c>
      <c r="G18" s="25" t="s">
        <v>5</v>
      </c>
      <c r="H18" s="21" t="s">
        <v>6</v>
      </c>
      <c r="I18" s="21" t="s">
        <v>53</v>
      </c>
      <c r="J18" s="21" t="s">
        <v>7</v>
      </c>
      <c r="K18" s="24" t="s">
        <v>8</v>
      </c>
      <c r="L18" s="26" t="s">
        <v>63</v>
      </c>
      <c r="M18" s="26" t="s">
        <v>64</v>
      </c>
      <c r="N18" s="26" t="s">
        <v>11</v>
      </c>
      <c r="O18" s="26" t="s">
        <v>14</v>
      </c>
      <c r="P18" s="26" t="s">
        <v>15</v>
      </c>
      <c r="Q18" s="26" t="s">
        <v>12</v>
      </c>
      <c r="R18" s="26" t="s">
        <v>13</v>
      </c>
      <c r="S18" s="26" t="s">
        <v>21</v>
      </c>
      <c r="T18" s="27" t="s">
        <v>9</v>
      </c>
    </row>
    <row r="19" spans="1:20" ht="75.75" thickTop="1">
      <c r="A19" s="1">
        <v>1</v>
      </c>
      <c r="B19" s="1" t="s">
        <v>16</v>
      </c>
      <c r="C19" s="2" t="s">
        <v>265</v>
      </c>
      <c r="D19" s="62" t="s">
        <v>266</v>
      </c>
      <c r="E19" s="62" t="s">
        <v>267</v>
      </c>
      <c r="F19" s="62" t="s">
        <v>75</v>
      </c>
      <c r="G19" s="2" t="s">
        <v>76</v>
      </c>
      <c r="H19" s="49">
        <v>39691</v>
      </c>
      <c r="I19" s="2" t="s">
        <v>77</v>
      </c>
      <c r="J19" s="2" t="s">
        <v>268</v>
      </c>
      <c r="K19" s="62">
        <v>6</v>
      </c>
      <c r="L19" s="11">
        <v>8</v>
      </c>
      <c r="M19" s="11">
        <v>5</v>
      </c>
      <c r="N19" s="3">
        <f aca="true" t="shared" si="0" ref="N19:N50">SUM(L19:M19)</f>
        <v>13</v>
      </c>
      <c r="O19" s="11">
        <v>15</v>
      </c>
      <c r="P19" s="4">
        <f aca="true" t="shared" si="1" ref="P19:P50">N19/O19</f>
        <v>0.8666666666666667</v>
      </c>
      <c r="Q19" s="5"/>
      <c r="R19" s="5"/>
      <c r="S19" s="55" t="s">
        <v>389</v>
      </c>
      <c r="T19" s="2" t="s">
        <v>269</v>
      </c>
    </row>
    <row r="20" spans="1:20" ht="75">
      <c r="A20" s="2">
        <v>2</v>
      </c>
      <c r="B20" s="2" t="s">
        <v>16</v>
      </c>
      <c r="C20" s="2" t="s">
        <v>270</v>
      </c>
      <c r="D20" s="62" t="s">
        <v>271</v>
      </c>
      <c r="E20" s="62" t="s">
        <v>109</v>
      </c>
      <c r="F20" s="62" t="s">
        <v>90</v>
      </c>
      <c r="G20" s="2" t="s">
        <v>76</v>
      </c>
      <c r="H20" s="49">
        <v>39504</v>
      </c>
      <c r="I20" s="2" t="s">
        <v>77</v>
      </c>
      <c r="J20" s="2" t="s">
        <v>268</v>
      </c>
      <c r="K20" s="62">
        <v>6</v>
      </c>
      <c r="L20" s="11">
        <v>8</v>
      </c>
      <c r="M20" s="11">
        <v>4</v>
      </c>
      <c r="N20" s="3">
        <f t="shared" si="0"/>
        <v>12</v>
      </c>
      <c r="O20" s="11">
        <v>15</v>
      </c>
      <c r="P20" s="4">
        <f t="shared" si="1"/>
        <v>0.8</v>
      </c>
      <c r="Q20" s="5"/>
      <c r="R20" s="5"/>
      <c r="S20" s="55" t="s">
        <v>389</v>
      </c>
      <c r="T20" s="2" t="s">
        <v>269</v>
      </c>
    </row>
    <row r="21" spans="1:20" ht="75">
      <c r="A21" s="1">
        <v>3</v>
      </c>
      <c r="B21" s="12" t="s">
        <v>16</v>
      </c>
      <c r="C21" s="2" t="s">
        <v>220</v>
      </c>
      <c r="D21" s="2" t="s">
        <v>221</v>
      </c>
      <c r="E21" s="2" t="s">
        <v>222</v>
      </c>
      <c r="F21" s="2" t="s">
        <v>114</v>
      </c>
      <c r="G21" s="2" t="s">
        <v>76</v>
      </c>
      <c r="H21" s="49">
        <v>39518</v>
      </c>
      <c r="I21" s="2" t="s">
        <v>77</v>
      </c>
      <c r="J21" s="2" t="s">
        <v>223</v>
      </c>
      <c r="K21" s="2">
        <v>6</v>
      </c>
      <c r="L21" s="11">
        <v>8</v>
      </c>
      <c r="M21" s="11">
        <v>2</v>
      </c>
      <c r="N21" s="3">
        <f t="shared" si="0"/>
        <v>10</v>
      </c>
      <c r="O21" s="11">
        <v>15</v>
      </c>
      <c r="P21" s="4">
        <f t="shared" si="1"/>
        <v>0.6666666666666666</v>
      </c>
      <c r="Q21" s="5"/>
      <c r="R21" s="5"/>
      <c r="S21" s="55" t="s">
        <v>390</v>
      </c>
      <c r="T21" s="2" t="s">
        <v>224</v>
      </c>
    </row>
    <row r="22" spans="1:20" ht="93.75">
      <c r="A22" s="2">
        <v>4</v>
      </c>
      <c r="B22" s="2" t="s">
        <v>16</v>
      </c>
      <c r="C22" s="2" t="s">
        <v>162</v>
      </c>
      <c r="D22" s="2" t="s">
        <v>163</v>
      </c>
      <c r="E22" s="2" t="s">
        <v>113</v>
      </c>
      <c r="F22" s="2" t="s">
        <v>164</v>
      </c>
      <c r="G22" s="2" t="s">
        <v>76</v>
      </c>
      <c r="H22" s="49">
        <v>39577</v>
      </c>
      <c r="I22" s="2" t="s">
        <v>77</v>
      </c>
      <c r="J22" s="2" t="s">
        <v>165</v>
      </c>
      <c r="K22" s="2">
        <v>6</v>
      </c>
      <c r="L22" s="11">
        <v>4</v>
      </c>
      <c r="M22" s="11">
        <v>5</v>
      </c>
      <c r="N22" s="3">
        <f t="shared" si="0"/>
        <v>9</v>
      </c>
      <c r="O22" s="11">
        <v>15</v>
      </c>
      <c r="P22" s="13">
        <f t="shared" si="1"/>
        <v>0.6</v>
      </c>
      <c r="Q22" s="5"/>
      <c r="R22" s="5"/>
      <c r="S22" s="55" t="s">
        <v>390</v>
      </c>
      <c r="T22" s="2" t="s">
        <v>166</v>
      </c>
    </row>
    <row r="23" spans="1:20" ht="75">
      <c r="A23" s="1">
        <v>5</v>
      </c>
      <c r="B23" s="2" t="s">
        <v>16</v>
      </c>
      <c r="C23" s="2" t="s">
        <v>225</v>
      </c>
      <c r="D23" s="2" t="s">
        <v>73</v>
      </c>
      <c r="E23" s="2" t="s">
        <v>226</v>
      </c>
      <c r="F23" s="2" t="s">
        <v>227</v>
      </c>
      <c r="G23" s="2" t="s">
        <v>76</v>
      </c>
      <c r="H23" s="49">
        <v>39460</v>
      </c>
      <c r="I23" s="2" t="s">
        <v>77</v>
      </c>
      <c r="J23" s="2" t="s">
        <v>223</v>
      </c>
      <c r="K23" s="2">
        <v>6</v>
      </c>
      <c r="L23" s="11">
        <v>8</v>
      </c>
      <c r="M23" s="11">
        <v>1</v>
      </c>
      <c r="N23" s="3">
        <f t="shared" si="0"/>
        <v>9</v>
      </c>
      <c r="O23" s="11">
        <v>15</v>
      </c>
      <c r="P23" s="4">
        <f t="shared" si="1"/>
        <v>0.6</v>
      </c>
      <c r="Q23" s="5"/>
      <c r="R23" s="5"/>
      <c r="S23" s="55" t="s">
        <v>390</v>
      </c>
      <c r="T23" s="2" t="s">
        <v>224</v>
      </c>
    </row>
    <row r="24" spans="1:20" ht="75">
      <c r="A24" s="2">
        <v>6</v>
      </c>
      <c r="B24" s="2" t="s">
        <v>16</v>
      </c>
      <c r="C24" s="12" t="s">
        <v>250</v>
      </c>
      <c r="D24" s="12" t="s">
        <v>251</v>
      </c>
      <c r="E24" s="12" t="s">
        <v>252</v>
      </c>
      <c r="F24" s="12" t="s">
        <v>98</v>
      </c>
      <c r="G24" s="12" t="s">
        <v>76</v>
      </c>
      <c r="H24" s="50">
        <v>39706</v>
      </c>
      <c r="I24" s="12" t="s">
        <v>77</v>
      </c>
      <c r="J24" s="12" t="s">
        <v>253</v>
      </c>
      <c r="K24" s="12">
        <v>6</v>
      </c>
      <c r="L24" s="51">
        <v>3</v>
      </c>
      <c r="M24" s="51">
        <v>5</v>
      </c>
      <c r="N24" s="63">
        <f t="shared" si="0"/>
        <v>8</v>
      </c>
      <c r="O24" s="51">
        <v>15</v>
      </c>
      <c r="P24" s="52">
        <f t="shared" si="1"/>
        <v>0.5333333333333333</v>
      </c>
      <c r="Q24" s="53"/>
      <c r="R24" s="53"/>
      <c r="S24" s="56"/>
      <c r="T24" s="12" t="s">
        <v>254</v>
      </c>
    </row>
    <row r="25" spans="1:20" ht="75">
      <c r="A25" s="1">
        <v>7</v>
      </c>
      <c r="B25" s="2" t="s">
        <v>16</v>
      </c>
      <c r="C25" s="2" t="s">
        <v>277</v>
      </c>
      <c r="D25" s="62" t="s">
        <v>278</v>
      </c>
      <c r="E25" s="62" t="s">
        <v>279</v>
      </c>
      <c r="F25" s="62" t="s">
        <v>227</v>
      </c>
      <c r="G25" s="2" t="s">
        <v>76</v>
      </c>
      <c r="H25" s="49">
        <v>39528</v>
      </c>
      <c r="I25" s="2" t="s">
        <v>77</v>
      </c>
      <c r="J25" s="2" t="s">
        <v>268</v>
      </c>
      <c r="K25" s="62">
        <v>6</v>
      </c>
      <c r="L25" s="11">
        <v>5</v>
      </c>
      <c r="M25" s="11">
        <v>3</v>
      </c>
      <c r="N25" s="3">
        <f t="shared" si="0"/>
        <v>8</v>
      </c>
      <c r="O25" s="11">
        <v>15</v>
      </c>
      <c r="P25" s="4">
        <f t="shared" si="1"/>
        <v>0.5333333333333333</v>
      </c>
      <c r="Q25" s="5"/>
      <c r="R25" s="5"/>
      <c r="S25" s="55"/>
      <c r="T25" s="2" t="s">
        <v>269</v>
      </c>
    </row>
    <row r="26" spans="1:20" ht="75">
      <c r="A26" s="2">
        <v>8</v>
      </c>
      <c r="B26" s="12" t="s">
        <v>16</v>
      </c>
      <c r="C26" s="12" t="s">
        <v>255</v>
      </c>
      <c r="D26" s="12" t="s">
        <v>256</v>
      </c>
      <c r="E26" s="12" t="s">
        <v>219</v>
      </c>
      <c r="F26" s="12" t="s">
        <v>98</v>
      </c>
      <c r="G26" s="12" t="s">
        <v>76</v>
      </c>
      <c r="H26" s="50">
        <v>39693</v>
      </c>
      <c r="I26" s="12" t="s">
        <v>77</v>
      </c>
      <c r="J26" s="12" t="s">
        <v>253</v>
      </c>
      <c r="K26" s="12">
        <v>6</v>
      </c>
      <c r="L26" s="51">
        <v>3</v>
      </c>
      <c r="M26" s="51">
        <v>5</v>
      </c>
      <c r="N26" s="63">
        <f t="shared" si="0"/>
        <v>8</v>
      </c>
      <c r="O26" s="51">
        <v>15</v>
      </c>
      <c r="P26" s="54">
        <f t="shared" si="1"/>
        <v>0.5333333333333333</v>
      </c>
      <c r="Q26" s="53"/>
      <c r="R26" s="53"/>
      <c r="S26" s="56"/>
      <c r="T26" s="12" t="s">
        <v>254</v>
      </c>
    </row>
    <row r="27" spans="1:20" ht="75">
      <c r="A27" s="1">
        <v>9</v>
      </c>
      <c r="B27" s="12" t="s">
        <v>16</v>
      </c>
      <c r="C27" s="2" t="s">
        <v>272</v>
      </c>
      <c r="D27" s="62" t="s">
        <v>273</v>
      </c>
      <c r="E27" s="62" t="s">
        <v>113</v>
      </c>
      <c r="F27" s="62" t="s">
        <v>274</v>
      </c>
      <c r="G27" s="2" t="s">
        <v>76</v>
      </c>
      <c r="H27" s="49">
        <v>39511</v>
      </c>
      <c r="I27" s="2" t="s">
        <v>77</v>
      </c>
      <c r="J27" s="2" t="s">
        <v>268</v>
      </c>
      <c r="K27" s="62">
        <v>6</v>
      </c>
      <c r="L27" s="11">
        <v>5</v>
      </c>
      <c r="M27" s="11">
        <v>3</v>
      </c>
      <c r="N27" s="3">
        <f t="shared" si="0"/>
        <v>8</v>
      </c>
      <c r="O27" s="11">
        <v>15</v>
      </c>
      <c r="P27" s="13">
        <f t="shared" si="1"/>
        <v>0.5333333333333333</v>
      </c>
      <c r="Q27" s="5"/>
      <c r="R27" s="5"/>
      <c r="S27" s="55"/>
      <c r="T27" s="2" t="s">
        <v>269</v>
      </c>
    </row>
    <row r="28" spans="1:20" ht="75">
      <c r="A28" s="2">
        <v>10</v>
      </c>
      <c r="B28" s="2" t="s">
        <v>16</v>
      </c>
      <c r="C28" s="2" t="s">
        <v>352</v>
      </c>
      <c r="D28" s="2" t="s">
        <v>353</v>
      </c>
      <c r="E28" s="2" t="s">
        <v>219</v>
      </c>
      <c r="F28" s="2" t="s">
        <v>106</v>
      </c>
      <c r="G28" s="2" t="s">
        <v>76</v>
      </c>
      <c r="H28" s="49">
        <v>39657</v>
      </c>
      <c r="I28" s="2" t="s">
        <v>77</v>
      </c>
      <c r="J28" s="2" t="s">
        <v>350</v>
      </c>
      <c r="K28" s="2">
        <v>6</v>
      </c>
      <c r="L28" s="11">
        <v>5</v>
      </c>
      <c r="M28" s="11">
        <v>3</v>
      </c>
      <c r="N28" s="3">
        <f t="shared" si="0"/>
        <v>8</v>
      </c>
      <c r="O28" s="11">
        <v>15</v>
      </c>
      <c r="P28" s="4">
        <f t="shared" si="1"/>
        <v>0.5333333333333333</v>
      </c>
      <c r="Q28" s="5"/>
      <c r="R28" s="5"/>
      <c r="S28" s="55"/>
      <c r="T28" s="2" t="s">
        <v>351</v>
      </c>
    </row>
    <row r="29" spans="1:20" ht="75">
      <c r="A29" s="1">
        <v>11</v>
      </c>
      <c r="B29" s="12" t="s">
        <v>16</v>
      </c>
      <c r="C29" s="2" t="s">
        <v>275</v>
      </c>
      <c r="D29" s="62" t="s">
        <v>276</v>
      </c>
      <c r="E29" s="62" t="s">
        <v>186</v>
      </c>
      <c r="F29" s="62" t="s">
        <v>120</v>
      </c>
      <c r="G29" s="2" t="s">
        <v>76</v>
      </c>
      <c r="H29" s="49">
        <v>39557</v>
      </c>
      <c r="I29" s="2" t="s">
        <v>77</v>
      </c>
      <c r="J29" s="2" t="s">
        <v>268</v>
      </c>
      <c r="K29" s="62">
        <v>6</v>
      </c>
      <c r="L29" s="11">
        <v>5</v>
      </c>
      <c r="M29" s="11">
        <v>3</v>
      </c>
      <c r="N29" s="3">
        <f t="shared" si="0"/>
        <v>8</v>
      </c>
      <c r="O29" s="11">
        <v>15</v>
      </c>
      <c r="P29" s="4">
        <f t="shared" si="1"/>
        <v>0.5333333333333333</v>
      </c>
      <c r="Q29" s="5"/>
      <c r="R29" s="5"/>
      <c r="S29" s="55"/>
      <c r="T29" s="2" t="s">
        <v>269</v>
      </c>
    </row>
    <row r="30" spans="1:20" ht="75">
      <c r="A30" s="2">
        <v>12</v>
      </c>
      <c r="B30" s="2" t="s">
        <v>16</v>
      </c>
      <c r="C30" s="2" t="s">
        <v>347</v>
      </c>
      <c r="D30" s="2" t="s">
        <v>348</v>
      </c>
      <c r="E30" s="2" t="s">
        <v>349</v>
      </c>
      <c r="F30" s="2" t="s">
        <v>90</v>
      </c>
      <c r="G30" s="2" t="s">
        <v>76</v>
      </c>
      <c r="H30" s="49">
        <v>39716</v>
      </c>
      <c r="I30" s="2" t="s">
        <v>77</v>
      </c>
      <c r="J30" s="2" t="s">
        <v>350</v>
      </c>
      <c r="K30" s="2">
        <v>6</v>
      </c>
      <c r="L30" s="11">
        <v>5</v>
      </c>
      <c r="M30" s="11">
        <v>3</v>
      </c>
      <c r="N30" s="3">
        <f t="shared" si="0"/>
        <v>8</v>
      </c>
      <c r="O30" s="11">
        <v>15</v>
      </c>
      <c r="P30" s="4">
        <f t="shared" si="1"/>
        <v>0.5333333333333333</v>
      </c>
      <c r="Q30" s="5"/>
      <c r="R30" s="5"/>
      <c r="S30" s="55"/>
      <c r="T30" s="2" t="s">
        <v>351</v>
      </c>
    </row>
    <row r="31" spans="1:20" ht="75">
      <c r="A31" s="1">
        <v>13</v>
      </c>
      <c r="B31" s="2" t="s">
        <v>16</v>
      </c>
      <c r="C31" s="2" t="s">
        <v>354</v>
      </c>
      <c r="D31" s="2" t="s">
        <v>221</v>
      </c>
      <c r="E31" s="2" t="s">
        <v>97</v>
      </c>
      <c r="F31" s="2" t="s">
        <v>227</v>
      </c>
      <c r="G31" s="2" t="s">
        <v>76</v>
      </c>
      <c r="H31" s="49">
        <v>39536</v>
      </c>
      <c r="I31" s="2" t="s">
        <v>77</v>
      </c>
      <c r="J31" s="2" t="s">
        <v>350</v>
      </c>
      <c r="K31" s="2">
        <v>6</v>
      </c>
      <c r="L31" s="11">
        <v>3</v>
      </c>
      <c r="M31" s="11">
        <v>3</v>
      </c>
      <c r="N31" s="3">
        <f t="shared" si="0"/>
        <v>6</v>
      </c>
      <c r="O31" s="11">
        <v>15</v>
      </c>
      <c r="P31" s="4">
        <f t="shared" si="1"/>
        <v>0.4</v>
      </c>
      <c r="Q31" s="5"/>
      <c r="R31" s="5"/>
      <c r="S31" s="55"/>
      <c r="T31" s="2" t="s">
        <v>351</v>
      </c>
    </row>
    <row r="32" spans="1:20" ht="75">
      <c r="A32" s="2">
        <v>14</v>
      </c>
      <c r="B32" s="12" t="s">
        <v>16</v>
      </c>
      <c r="C32" s="2" t="s">
        <v>355</v>
      </c>
      <c r="D32" s="2" t="s">
        <v>356</v>
      </c>
      <c r="E32" s="2" t="s">
        <v>279</v>
      </c>
      <c r="F32" s="2" t="s">
        <v>181</v>
      </c>
      <c r="G32" s="2" t="s">
        <v>76</v>
      </c>
      <c r="H32" s="49">
        <v>39750</v>
      </c>
      <c r="I32" s="2" t="s">
        <v>77</v>
      </c>
      <c r="J32" s="2" t="s">
        <v>350</v>
      </c>
      <c r="K32" s="2">
        <v>6</v>
      </c>
      <c r="L32" s="11">
        <v>4</v>
      </c>
      <c r="M32" s="11">
        <v>2</v>
      </c>
      <c r="N32" s="3">
        <f t="shared" si="0"/>
        <v>6</v>
      </c>
      <c r="O32" s="11">
        <v>15</v>
      </c>
      <c r="P32" s="4">
        <f t="shared" si="1"/>
        <v>0.4</v>
      </c>
      <c r="Q32" s="5"/>
      <c r="R32" s="5"/>
      <c r="S32" s="55"/>
      <c r="T32" s="2" t="s">
        <v>351</v>
      </c>
    </row>
    <row r="33" spans="1:20" ht="75">
      <c r="A33" s="1">
        <v>15</v>
      </c>
      <c r="B33" s="12" t="s">
        <v>16</v>
      </c>
      <c r="C33" s="2" t="s">
        <v>121</v>
      </c>
      <c r="D33" s="2" t="s">
        <v>122</v>
      </c>
      <c r="E33" s="2" t="s">
        <v>123</v>
      </c>
      <c r="F33" s="2" t="s">
        <v>124</v>
      </c>
      <c r="G33" s="2" t="s">
        <v>76</v>
      </c>
      <c r="H33" s="49">
        <v>39650</v>
      </c>
      <c r="I33" s="2" t="s">
        <v>77</v>
      </c>
      <c r="J33" s="2" t="s">
        <v>125</v>
      </c>
      <c r="K33" s="2">
        <v>6</v>
      </c>
      <c r="L33" s="11">
        <v>4</v>
      </c>
      <c r="M33" s="11">
        <v>0</v>
      </c>
      <c r="N33" s="3">
        <f t="shared" si="0"/>
        <v>4</v>
      </c>
      <c r="O33" s="11">
        <v>15</v>
      </c>
      <c r="P33" s="4">
        <f t="shared" si="1"/>
        <v>0.26666666666666666</v>
      </c>
      <c r="Q33" s="5"/>
      <c r="R33" s="5"/>
      <c r="S33" s="55"/>
      <c r="T33" s="2" t="s">
        <v>126</v>
      </c>
    </row>
    <row r="34" spans="1:20" ht="93.75">
      <c r="A34" s="2">
        <v>16</v>
      </c>
      <c r="B34" s="12" t="s">
        <v>16</v>
      </c>
      <c r="C34" s="2" t="s">
        <v>167</v>
      </c>
      <c r="D34" s="2" t="s">
        <v>168</v>
      </c>
      <c r="E34" s="2" t="s">
        <v>169</v>
      </c>
      <c r="F34" s="2" t="s">
        <v>114</v>
      </c>
      <c r="G34" s="2" t="s">
        <v>76</v>
      </c>
      <c r="H34" s="49">
        <v>39672</v>
      </c>
      <c r="I34" s="2" t="s">
        <v>77</v>
      </c>
      <c r="J34" s="2" t="s">
        <v>165</v>
      </c>
      <c r="K34" s="2">
        <v>6</v>
      </c>
      <c r="L34" s="11">
        <v>3</v>
      </c>
      <c r="M34" s="11">
        <v>1</v>
      </c>
      <c r="N34" s="3">
        <f t="shared" si="0"/>
        <v>4</v>
      </c>
      <c r="O34" s="11">
        <v>15</v>
      </c>
      <c r="P34" s="4">
        <f t="shared" si="1"/>
        <v>0.26666666666666666</v>
      </c>
      <c r="Q34" s="5"/>
      <c r="R34" s="5"/>
      <c r="S34" s="55"/>
      <c r="T34" s="2" t="s">
        <v>166</v>
      </c>
    </row>
    <row r="35" spans="1:20" ht="93.75">
      <c r="A35" s="1">
        <v>17</v>
      </c>
      <c r="B35" s="2" t="s">
        <v>16</v>
      </c>
      <c r="C35" s="2" t="s">
        <v>170</v>
      </c>
      <c r="D35" s="2" t="s">
        <v>171</v>
      </c>
      <c r="E35" s="2" t="s">
        <v>117</v>
      </c>
      <c r="F35" s="2" t="s">
        <v>98</v>
      </c>
      <c r="G35" s="2" t="s">
        <v>76</v>
      </c>
      <c r="H35" s="49">
        <v>39693</v>
      </c>
      <c r="I35" s="2" t="s">
        <v>77</v>
      </c>
      <c r="J35" s="2" t="s">
        <v>165</v>
      </c>
      <c r="K35" s="2">
        <v>6</v>
      </c>
      <c r="L35" s="11">
        <v>3</v>
      </c>
      <c r="M35" s="11">
        <v>0</v>
      </c>
      <c r="N35" s="3">
        <f t="shared" si="0"/>
        <v>3</v>
      </c>
      <c r="O35" s="11">
        <v>15</v>
      </c>
      <c r="P35" s="4">
        <f t="shared" si="1"/>
        <v>0.2</v>
      </c>
      <c r="Q35" s="5"/>
      <c r="R35" s="5"/>
      <c r="S35" s="55"/>
      <c r="T35" s="2" t="s">
        <v>166</v>
      </c>
    </row>
    <row r="36" spans="1:20" ht="75">
      <c r="A36" s="2">
        <v>18</v>
      </c>
      <c r="B36" s="2" t="s">
        <v>16</v>
      </c>
      <c r="C36" s="2" t="s">
        <v>72</v>
      </c>
      <c r="D36" s="2" t="s">
        <v>73</v>
      </c>
      <c r="E36" s="2" t="s">
        <v>74</v>
      </c>
      <c r="F36" s="2" t="s">
        <v>75</v>
      </c>
      <c r="G36" s="2" t="s">
        <v>76</v>
      </c>
      <c r="H36" s="49">
        <v>39636</v>
      </c>
      <c r="I36" s="2" t="s">
        <v>77</v>
      </c>
      <c r="J36" s="2" t="s">
        <v>78</v>
      </c>
      <c r="K36" s="2">
        <v>6</v>
      </c>
      <c r="L36" s="11">
        <v>2</v>
      </c>
      <c r="M36" s="11">
        <v>0</v>
      </c>
      <c r="N36" s="3">
        <f t="shared" si="0"/>
        <v>2</v>
      </c>
      <c r="O36" s="11">
        <v>15</v>
      </c>
      <c r="P36" s="13">
        <f t="shared" si="1"/>
        <v>0.13333333333333333</v>
      </c>
      <c r="Q36" s="5"/>
      <c r="R36" s="5"/>
      <c r="S36" s="55"/>
      <c r="T36" s="2" t="s">
        <v>79</v>
      </c>
    </row>
    <row r="37" spans="1:20" ht="75">
      <c r="A37" s="1">
        <v>19</v>
      </c>
      <c r="B37" s="2" t="s">
        <v>16</v>
      </c>
      <c r="C37" s="2" t="s">
        <v>127</v>
      </c>
      <c r="D37" s="2" t="s">
        <v>128</v>
      </c>
      <c r="E37" s="2" t="s">
        <v>129</v>
      </c>
      <c r="F37" s="2" t="s">
        <v>98</v>
      </c>
      <c r="G37" s="2" t="s">
        <v>76</v>
      </c>
      <c r="H37" s="49">
        <v>39641</v>
      </c>
      <c r="I37" s="2" t="s">
        <v>77</v>
      </c>
      <c r="J37" s="2" t="s">
        <v>125</v>
      </c>
      <c r="K37" s="2">
        <v>6</v>
      </c>
      <c r="L37" s="11">
        <v>2</v>
      </c>
      <c r="M37" s="11">
        <v>0</v>
      </c>
      <c r="N37" s="3">
        <f t="shared" si="0"/>
        <v>2</v>
      </c>
      <c r="O37" s="11">
        <v>15</v>
      </c>
      <c r="P37" s="4">
        <f t="shared" si="1"/>
        <v>0.13333333333333333</v>
      </c>
      <c r="Q37" s="5"/>
      <c r="R37" s="5"/>
      <c r="S37" s="55"/>
      <c r="T37" s="2" t="s">
        <v>126</v>
      </c>
    </row>
    <row r="38" spans="1:20" ht="75">
      <c r="A38" s="2">
        <v>20</v>
      </c>
      <c r="B38" s="2" t="s">
        <v>16</v>
      </c>
      <c r="C38" s="2" t="s">
        <v>130</v>
      </c>
      <c r="D38" s="2" t="s">
        <v>131</v>
      </c>
      <c r="E38" s="2" t="s">
        <v>132</v>
      </c>
      <c r="F38" s="2" t="s">
        <v>133</v>
      </c>
      <c r="G38" s="14" t="s">
        <v>76</v>
      </c>
      <c r="H38" s="49">
        <v>39645</v>
      </c>
      <c r="I38" s="2" t="s">
        <v>77</v>
      </c>
      <c r="J38" s="2" t="s">
        <v>125</v>
      </c>
      <c r="K38" s="2">
        <v>6</v>
      </c>
      <c r="L38" s="11">
        <v>2</v>
      </c>
      <c r="M38" s="11">
        <v>0</v>
      </c>
      <c r="N38" s="3">
        <f t="shared" si="0"/>
        <v>2</v>
      </c>
      <c r="O38" s="11">
        <v>15</v>
      </c>
      <c r="P38" s="4">
        <f t="shared" si="1"/>
        <v>0.13333333333333333</v>
      </c>
      <c r="Q38" s="5"/>
      <c r="R38" s="5"/>
      <c r="S38" s="55"/>
      <c r="T38" s="2" t="s">
        <v>126</v>
      </c>
    </row>
    <row r="39" spans="1:20" ht="93.75">
      <c r="A39" s="1">
        <v>21</v>
      </c>
      <c r="B39" s="2" t="s">
        <v>16</v>
      </c>
      <c r="C39" s="2" t="s">
        <v>172</v>
      </c>
      <c r="D39" s="2" t="s">
        <v>173</v>
      </c>
      <c r="E39" s="2" t="s">
        <v>174</v>
      </c>
      <c r="F39" s="2" t="s">
        <v>175</v>
      </c>
      <c r="G39" s="2" t="s">
        <v>76</v>
      </c>
      <c r="H39" s="49">
        <v>39355</v>
      </c>
      <c r="I39" s="2" t="s">
        <v>77</v>
      </c>
      <c r="J39" s="2" t="s">
        <v>165</v>
      </c>
      <c r="K39" s="2">
        <v>7</v>
      </c>
      <c r="L39" s="11">
        <v>9</v>
      </c>
      <c r="M39" s="11">
        <v>10</v>
      </c>
      <c r="N39" s="3">
        <f t="shared" si="0"/>
        <v>19</v>
      </c>
      <c r="O39" s="11">
        <v>24</v>
      </c>
      <c r="P39" s="4">
        <f t="shared" si="1"/>
        <v>0.7916666666666666</v>
      </c>
      <c r="Q39" s="5"/>
      <c r="R39" s="5"/>
      <c r="S39" s="55" t="s">
        <v>389</v>
      </c>
      <c r="T39" s="2" t="s">
        <v>166</v>
      </c>
    </row>
    <row r="40" spans="1:20" ht="75">
      <c r="A40" s="2">
        <v>22</v>
      </c>
      <c r="B40" s="2" t="s">
        <v>16</v>
      </c>
      <c r="C40" s="2" t="s">
        <v>280</v>
      </c>
      <c r="D40" s="62" t="s">
        <v>281</v>
      </c>
      <c r="E40" s="62" t="s">
        <v>189</v>
      </c>
      <c r="F40" s="62" t="s">
        <v>282</v>
      </c>
      <c r="G40" s="2" t="s">
        <v>76</v>
      </c>
      <c r="H40" s="49">
        <v>39100</v>
      </c>
      <c r="I40" s="2" t="s">
        <v>77</v>
      </c>
      <c r="J40" s="2" t="s">
        <v>268</v>
      </c>
      <c r="K40" s="62">
        <v>7</v>
      </c>
      <c r="L40" s="11">
        <v>12</v>
      </c>
      <c r="M40" s="11">
        <v>7</v>
      </c>
      <c r="N40" s="3">
        <f t="shared" si="0"/>
        <v>19</v>
      </c>
      <c r="O40" s="11">
        <v>24</v>
      </c>
      <c r="P40" s="4">
        <f t="shared" si="1"/>
        <v>0.7916666666666666</v>
      </c>
      <c r="Q40" s="5"/>
      <c r="R40" s="5"/>
      <c r="S40" s="55" t="s">
        <v>389</v>
      </c>
      <c r="T40" s="2" t="s">
        <v>269</v>
      </c>
    </row>
    <row r="41" spans="1:20" ht="75">
      <c r="A41" s="1">
        <v>23</v>
      </c>
      <c r="B41" s="2" t="s">
        <v>16</v>
      </c>
      <c r="C41" s="2" t="s">
        <v>283</v>
      </c>
      <c r="D41" s="62" t="s">
        <v>284</v>
      </c>
      <c r="E41" s="62" t="s">
        <v>210</v>
      </c>
      <c r="F41" s="62" t="s">
        <v>285</v>
      </c>
      <c r="G41" s="2" t="s">
        <v>76</v>
      </c>
      <c r="H41" s="49">
        <v>39278</v>
      </c>
      <c r="I41" s="2" t="s">
        <v>77</v>
      </c>
      <c r="J41" s="2" t="s">
        <v>268</v>
      </c>
      <c r="K41" s="62">
        <v>7</v>
      </c>
      <c r="L41" s="11">
        <v>10</v>
      </c>
      <c r="M41" s="11">
        <v>8</v>
      </c>
      <c r="N41" s="3">
        <f t="shared" si="0"/>
        <v>18</v>
      </c>
      <c r="O41" s="11">
        <v>24</v>
      </c>
      <c r="P41" s="4">
        <f t="shared" si="1"/>
        <v>0.75</v>
      </c>
      <c r="Q41" s="5"/>
      <c r="R41" s="5"/>
      <c r="S41" s="55" t="s">
        <v>389</v>
      </c>
      <c r="T41" s="2" t="s">
        <v>286</v>
      </c>
    </row>
    <row r="42" spans="1:20" ht="75">
      <c r="A42" s="2">
        <v>24</v>
      </c>
      <c r="B42" s="2" t="s">
        <v>16</v>
      </c>
      <c r="C42" s="2" t="s">
        <v>287</v>
      </c>
      <c r="D42" s="62" t="s">
        <v>288</v>
      </c>
      <c r="E42" s="62" t="s">
        <v>97</v>
      </c>
      <c r="F42" s="62" t="s">
        <v>114</v>
      </c>
      <c r="G42" s="2" t="s">
        <v>76</v>
      </c>
      <c r="H42" s="49">
        <v>39431</v>
      </c>
      <c r="I42" s="2" t="s">
        <v>77</v>
      </c>
      <c r="J42" s="2" t="s">
        <v>268</v>
      </c>
      <c r="K42" s="62">
        <v>7</v>
      </c>
      <c r="L42" s="11">
        <v>11</v>
      </c>
      <c r="M42" s="11">
        <v>6</v>
      </c>
      <c r="N42" s="3">
        <f t="shared" si="0"/>
        <v>17</v>
      </c>
      <c r="O42" s="11">
        <v>24</v>
      </c>
      <c r="P42" s="4">
        <f t="shared" si="1"/>
        <v>0.7083333333333334</v>
      </c>
      <c r="Q42" s="5"/>
      <c r="R42" s="5"/>
      <c r="S42" s="55" t="s">
        <v>389</v>
      </c>
      <c r="T42" s="2" t="s">
        <v>269</v>
      </c>
    </row>
    <row r="43" spans="1:20" ht="75">
      <c r="A43" s="1">
        <v>25</v>
      </c>
      <c r="B43" s="12" t="s">
        <v>16</v>
      </c>
      <c r="C43" s="2" t="s">
        <v>289</v>
      </c>
      <c r="D43" s="62" t="s">
        <v>290</v>
      </c>
      <c r="E43" s="62" t="s">
        <v>160</v>
      </c>
      <c r="F43" s="62" t="s">
        <v>124</v>
      </c>
      <c r="G43" s="2" t="s">
        <v>76</v>
      </c>
      <c r="H43" s="49">
        <v>39342</v>
      </c>
      <c r="I43" s="2" t="s">
        <v>77</v>
      </c>
      <c r="J43" s="2" t="s">
        <v>268</v>
      </c>
      <c r="K43" s="62">
        <v>7</v>
      </c>
      <c r="L43" s="11">
        <v>10</v>
      </c>
      <c r="M43" s="11">
        <v>6</v>
      </c>
      <c r="N43" s="3">
        <f t="shared" si="0"/>
        <v>16</v>
      </c>
      <c r="O43" s="11">
        <v>24</v>
      </c>
      <c r="P43" s="4">
        <f t="shared" si="1"/>
        <v>0.6666666666666666</v>
      </c>
      <c r="Q43" s="5"/>
      <c r="R43" s="5"/>
      <c r="S43" s="55" t="s">
        <v>390</v>
      </c>
      <c r="T43" s="2" t="s">
        <v>269</v>
      </c>
    </row>
    <row r="44" spans="1:20" ht="93.75">
      <c r="A44" s="2">
        <v>26</v>
      </c>
      <c r="B44" s="2" t="s">
        <v>16</v>
      </c>
      <c r="C44" s="2" t="s">
        <v>176</v>
      </c>
      <c r="D44" s="2" t="s">
        <v>177</v>
      </c>
      <c r="E44" s="2" t="s">
        <v>178</v>
      </c>
      <c r="F44" s="2" t="s">
        <v>102</v>
      </c>
      <c r="G44" s="2" t="s">
        <v>76</v>
      </c>
      <c r="H44" s="49">
        <v>39051</v>
      </c>
      <c r="I44" s="2" t="s">
        <v>77</v>
      </c>
      <c r="J44" s="2" t="s">
        <v>165</v>
      </c>
      <c r="K44" s="2">
        <v>7</v>
      </c>
      <c r="L44" s="11">
        <v>9</v>
      </c>
      <c r="M44" s="11">
        <v>7</v>
      </c>
      <c r="N44" s="3">
        <f t="shared" si="0"/>
        <v>16</v>
      </c>
      <c r="O44" s="11">
        <v>24</v>
      </c>
      <c r="P44" s="4">
        <f t="shared" si="1"/>
        <v>0.6666666666666666</v>
      </c>
      <c r="Q44" s="5"/>
      <c r="R44" s="5"/>
      <c r="S44" s="55" t="s">
        <v>390</v>
      </c>
      <c r="T44" s="2" t="s">
        <v>166</v>
      </c>
    </row>
    <row r="45" spans="1:20" ht="75">
      <c r="A45" s="1">
        <v>27</v>
      </c>
      <c r="B45" s="2" t="s">
        <v>16</v>
      </c>
      <c r="C45" s="2" t="s">
        <v>291</v>
      </c>
      <c r="D45" s="62" t="s">
        <v>292</v>
      </c>
      <c r="E45" s="62" t="s">
        <v>141</v>
      </c>
      <c r="F45" s="62" t="s">
        <v>293</v>
      </c>
      <c r="G45" s="2" t="s">
        <v>76</v>
      </c>
      <c r="H45" s="49">
        <v>39064</v>
      </c>
      <c r="I45" s="2" t="s">
        <v>77</v>
      </c>
      <c r="J45" s="2" t="s">
        <v>268</v>
      </c>
      <c r="K45" s="62">
        <v>7</v>
      </c>
      <c r="L45" s="11">
        <v>9</v>
      </c>
      <c r="M45" s="11">
        <v>7</v>
      </c>
      <c r="N45" s="3">
        <f t="shared" si="0"/>
        <v>16</v>
      </c>
      <c r="O45" s="11">
        <v>24</v>
      </c>
      <c r="P45" s="4">
        <f t="shared" si="1"/>
        <v>0.6666666666666666</v>
      </c>
      <c r="Q45" s="5"/>
      <c r="R45" s="5"/>
      <c r="S45" s="55" t="s">
        <v>390</v>
      </c>
      <c r="T45" s="2" t="s">
        <v>286</v>
      </c>
    </row>
    <row r="46" spans="1:20" ht="75">
      <c r="A46" s="2">
        <v>28</v>
      </c>
      <c r="B46" s="2" t="s">
        <v>16</v>
      </c>
      <c r="C46" s="2" t="s">
        <v>80</v>
      </c>
      <c r="D46" s="2" t="s">
        <v>81</v>
      </c>
      <c r="E46" s="2" t="s">
        <v>82</v>
      </c>
      <c r="F46" s="2" t="s">
        <v>83</v>
      </c>
      <c r="G46" s="2" t="s">
        <v>76</v>
      </c>
      <c r="H46" s="49">
        <v>39272</v>
      </c>
      <c r="I46" s="2" t="s">
        <v>77</v>
      </c>
      <c r="J46" s="2" t="s">
        <v>78</v>
      </c>
      <c r="K46" s="2">
        <v>7</v>
      </c>
      <c r="L46" s="11">
        <v>10</v>
      </c>
      <c r="M46" s="11">
        <v>6</v>
      </c>
      <c r="N46" s="3">
        <f t="shared" si="0"/>
        <v>16</v>
      </c>
      <c r="O46" s="11">
        <v>24</v>
      </c>
      <c r="P46" s="4">
        <f t="shared" si="1"/>
        <v>0.6666666666666666</v>
      </c>
      <c r="Q46" s="5"/>
      <c r="R46" s="5"/>
      <c r="S46" s="55" t="s">
        <v>390</v>
      </c>
      <c r="T46" s="2" t="s">
        <v>79</v>
      </c>
    </row>
    <row r="47" spans="1:20" ht="75">
      <c r="A47" s="1">
        <v>29</v>
      </c>
      <c r="B47" s="2" t="s">
        <v>16</v>
      </c>
      <c r="C47" s="2" t="s">
        <v>228</v>
      </c>
      <c r="D47" s="2" t="s">
        <v>229</v>
      </c>
      <c r="E47" s="2" t="s">
        <v>230</v>
      </c>
      <c r="F47" s="2" t="s">
        <v>231</v>
      </c>
      <c r="G47" s="2" t="s">
        <v>76</v>
      </c>
      <c r="H47" s="49">
        <v>39380</v>
      </c>
      <c r="I47" s="2" t="s">
        <v>77</v>
      </c>
      <c r="J47" s="2" t="s">
        <v>223</v>
      </c>
      <c r="K47" s="2">
        <v>7</v>
      </c>
      <c r="L47" s="11">
        <v>14</v>
      </c>
      <c r="M47" s="11">
        <v>2</v>
      </c>
      <c r="N47" s="3">
        <f t="shared" si="0"/>
        <v>16</v>
      </c>
      <c r="O47" s="11">
        <v>24</v>
      </c>
      <c r="P47" s="4">
        <f t="shared" si="1"/>
        <v>0.6666666666666666</v>
      </c>
      <c r="Q47" s="5"/>
      <c r="R47" s="5"/>
      <c r="S47" s="55" t="s">
        <v>390</v>
      </c>
      <c r="T47" s="2" t="s">
        <v>224</v>
      </c>
    </row>
    <row r="48" spans="1:20" ht="56.25">
      <c r="A48" s="2">
        <v>30</v>
      </c>
      <c r="B48" s="12" t="s">
        <v>16</v>
      </c>
      <c r="C48" s="2" t="s">
        <v>324</v>
      </c>
      <c r="D48" s="2" t="s">
        <v>325</v>
      </c>
      <c r="E48" s="2" t="s">
        <v>141</v>
      </c>
      <c r="F48" s="2" t="s">
        <v>326</v>
      </c>
      <c r="G48" s="2" t="s">
        <v>76</v>
      </c>
      <c r="H48" s="49">
        <v>39602</v>
      </c>
      <c r="I48" s="2" t="s">
        <v>77</v>
      </c>
      <c r="J48" s="2" t="s">
        <v>327</v>
      </c>
      <c r="K48" s="2">
        <v>7</v>
      </c>
      <c r="L48" s="11">
        <v>13</v>
      </c>
      <c r="M48" s="11">
        <v>3</v>
      </c>
      <c r="N48" s="3">
        <f t="shared" si="0"/>
        <v>16</v>
      </c>
      <c r="O48" s="11">
        <v>24</v>
      </c>
      <c r="P48" s="13">
        <f t="shared" si="1"/>
        <v>0.6666666666666666</v>
      </c>
      <c r="Q48" s="5"/>
      <c r="R48" s="5"/>
      <c r="S48" s="55" t="s">
        <v>390</v>
      </c>
      <c r="T48" s="2" t="s">
        <v>328</v>
      </c>
    </row>
    <row r="49" spans="1:20" ht="75">
      <c r="A49" s="1">
        <v>31</v>
      </c>
      <c r="B49" s="2" t="s">
        <v>16</v>
      </c>
      <c r="C49" s="2" t="s">
        <v>232</v>
      </c>
      <c r="D49" s="2" t="s">
        <v>233</v>
      </c>
      <c r="E49" s="2" t="s">
        <v>160</v>
      </c>
      <c r="F49" s="2" t="s">
        <v>234</v>
      </c>
      <c r="G49" s="2" t="s">
        <v>76</v>
      </c>
      <c r="H49" s="49">
        <v>39049</v>
      </c>
      <c r="I49" s="2" t="s">
        <v>77</v>
      </c>
      <c r="J49" s="2" t="s">
        <v>223</v>
      </c>
      <c r="K49" s="2">
        <v>7</v>
      </c>
      <c r="L49" s="11">
        <v>12</v>
      </c>
      <c r="M49" s="11">
        <v>3</v>
      </c>
      <c r="N49" s="3">
        <f t="shared" si="0"/>
        <v>15</v>
      </c>
      <c r="O49" s="11">
        <v>24</v>
      </c>
      <c r="P49" s="4">
        <f t="shared" si="1"/>
        <v>0.625</v>
      </c>
      <c r="Q49" s="5"/>
      <c r="R49" s="5"/>
      <c r="S49" s="55" t="s">
        <v>390</v>
      </c>
      <c r="T49" s="2" t="s">
        <v>224</v>
      </c>
    </row>
    <row r="50" spans="1:20" ht="75">
      <c r="A50" s="2">
        <v>32</v>
      </c>
      <c r="B50" s="12" t="s">
        <v>16</v>
      </c>
      <c r="C50" s="2" t="s">
        <v>294</v>
      </c>
      <c r="D50" s="62" t="s">
        <v>295</v>
      </c>
      <c r="E50" s="62" t="s">
        <v>160</v>
      </c>
      <c r="F50" s="62" t="s">
        <v>296</v>
      </c>
      <c r="G50" s="2" t="s">
        <v>76</v>
      </c>
      <c r="H50" s="49">
        <v>39405</v>
      </c>
      <c r="I50" s="2" t="s">
        <v>77</v>
      </c>
      <c r="J50" s="2" t="s">
        <v>268</v>
      </c>
      <c r="K50" s="62">
        <v>7</v>
      </c>
      <c r="L50" s="11">
        <v>10</v>
      </c>
      <c r="M50" s="11">
        <v>5</v>
      </c>
      <c r="N50" s="3">
        <f t="shared" si="0"/>
        <v>15</v>
      </c>
      <c r="O50" s="11">
        <v>24</v>
      </c>
      <c r="P50" s="4">
        <f t="shared" si="1"/>
        <v>0.625</v>
      </c>
      <c r="Q50" s="5"/>
      <c r="R50" s="5"/>
      <c r="S50" s="55" t="s">
        <v>390</v>
      </c>
      <c r="T50" s="2" t="s">
        <v>269</v>
      </c>
    </row>
    <row r="51" spans="1:20" ht="93.75">
      <c r="A51" s="1">
        <v>33</v>
      </c>
      <c r="B51" s="2" t="s">
        <v>16</v>
      </c>
      <c r="C51" s="2" t="s">
        <v>179</v>
      </c>
      <c r="D51" s="2" t="s">
        <v>180</v>
      </c>
      <c r="E51" s="2" t="s">
        <v>105</v>
      </c>
      <c r="F51" s="2" t="s">
        <v>181</v>
      </c>
      <c r="G51" s="2" t="s">
        <v>76</v>
      </c>
      <c r="H51" s="49">
        <v>39246</v>
      </c>
      <c r="I51" s="2" t="s">
        <v>77</v>
      </c>
      <c r="J51" s="2" t="s">
        <v>165</v>
      </c>
      <c r="K51" s="2">
        <v>7</v>
      </c>
      <c r="L51" s="11">
        <v>8</v>
      </c>
      <c r="M51" s="11">
        <v>7</v>
      </c>
      <c r="N51" s="3">
        <f aca="true" t="shared" si="2" ref="N51:N82">SUM(L51:M51)</f>
        <v>15</v>
      </c>
      <c r="O51" s="11">
        <v>24</v>
      </c>
      <c r="P51" s="4">
        <f aca="true" t="shared" si="3" ref="P51:P82">N51/O51</f>
        <v>0.625</v>
      </c>
      <c r="Q51" s="5"/>
      <c r="R51" s="5"/>
      <c r="S51" s="55" t="s">
        <v>390</v>
      </c>
      <c r="T51" s="2" t="s">
        <v>166</v>
      </c>
    </row>
    <row r="52" spans="1:20" ht="75">
      <c r="A52" s="2">
        <v>34</v>
      </c>
      <c r="B52" s="12" t="s">
        <v>16</v>
      </c>
      <c r="C52" s="2" t="s">
        <v>235</v>
      </c>
      <c r="D52" s="2" t="s">
        <v>236</v>
      </c>
      <c r="E52" s="2" t="s">
        <v>210</v>
      </c>
      <c r="F52" s="2" t="s">
        <v>90</v>
      </c>
      <c r="G52" s="2" t="s">
        <v>76</v>
      </c>
      <c r="H52" s="49">
        <v>39146</v>
      </c>
      <c r="I52" s="2" t="s">
        <v>77</v>
      </c>
      <c r="J52" s="2" t="s">
        <v>223</v>
      </c>
      <c r="K52" s="2">
        <v>7</v>
      </c>
      <c r="L52" s="11">
        <v>12</v>
      </c>
      <c r="M52" s="11">
        <v>2</v>
      </c>
      <c r="N52" s="3">
        <f t="shared" si="2"/>
        <v>14</v>
      </c>
      <c r="O52" s="11">
        <v>24</v>
      </c>
      <c r="P52" s="4">
        <f t="shared" si="3"/>
        <v>0.5833333333333334</v>
      </c>
      <c r="Q52" s="5"/>
      <c r="R52" s="5"/>
      <c r="S52" s="55" t="s">
        <v>390</v>
      </c>
      <c r="T52" s="2" t="s">
        <v>224</v>
      </c>
    </row>
    <row r="53" spans="1:20" ht="75">
      <c r="A53" s="1">
        <v>35</v>
      </c>
      <c r="B53" s="2" t="s">
        <v>16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76</v>
      </c>
      <c r="H53" s="49">
        <v>39285</v>
      </c>
      <c r="I53" s="2" t="s">
        <v>77</v>
      </c>
      <c r="J53" s="2" t="s">
        <v>78</v>
      </c>
      <c r="K53" s="2">
        <v>7</v>
      </c>
      <c r="L53" s="11">
        <v>9</v>
      </c>
      <c r="M53" s="11">
        <v>5</v>
      </c>
      <c r="N53" s="3">
        <f t="shared" si="2"/>
        <v>14</v>
      </c>
      <c r="O53" s="11">
        <v>24</v>
      </c>
      <c r="P53" s="4">
        <f t="shared" si="3"/>
        <v>0.5833333333333334</v>
      </c>
      <c r="Q53" s="5"/>
      <c r="R53" s="5"/>
      <c r="S53" s="55" t="s">
        <v>390</v>
      </c>
      <c r="T53" s="2" t="s">
        <v>79</v>
      </c>
    </row>
    <row r="54" spans="1:20" ht="75">
      <c r="A54" s="2">
        <v>36</v>
      </c>
      <c r="B54" s="12" t="s">
        <v>16</v>
      </c>
      <c r="C54" s="2" t="s">
        <v>84</v>
      </c>
      <c r="D54" s="2" t="s">
        <v>85</v>
      </c>
      <c r="E54" s="2" t="s">
        <v>82</v>
      </c>
      <c r="F54" s="2" t="s">
        <v>86</v>
      </c>
      <c r="G54" s="2" t="s">
        <v>76</v>
      </c>
      <c r="H54" s="49">
        <v>39134</v>
      </c>
      <c r="I54" s="2" t="s">
        <v>77</v>
      </c>
      <c r="J54" s="2" t="s">
        <v>78</v>
      </c>
      <c r="K54" s="2">
        <v>7</v>
      </c>
      <c r="L54" s="11">
        <v>9</v>
      </c>
      <c r="M54" s="11">
        <v>5</v>
      </c>
      <c r="N54" s="3">
        <f t="shared" si="2"/>
        <v>14</v>
      </c>
      <c r="O54" s="11">
        <v>24</v>
      </c>
      <c r="P54" s="4">
        <f t="shared" si="3"/>
        <v>0.5833333333333334</v>
      </c>
      <c r="Q54" s="5"/>
      <c r="R54" s="5"/>
      <c r="S54" s="55" t="s">
        <v>390</v>
      </c>
      <c r="T54" s="2" t="s">
        <v>79</v>
      </c>
    </row>
    <row r="55" spans="1:20" ht="75">
      <c r="A55" s="1">
        <v>37</v>
      </c>
      <c r="B55" s="2" t="s">
        <v>16</v>
      </c>
      <c r="C55" s="12" t="s">
        <v>257</v>
      </c>
      <c r="D55" s="12" t="s">
        <v>258</v>
      </c>
      <c r="E55" s="12" t="s">
        <v>82</v>
      </c>
      <c r="F55" s="12" t="s">
        <v>114</v>
      </c>
      <c r="G55" s="12" t="s">
        <v>76</v>
      </c>
      <c r="H55" s="50">
        <v>39500</v>
      </c>
      <c r="I55" s="12" t="s">
        <v>77</v>
      </c>
      <c r="J55" s="12" t="s">
        <v>253</v>
      </c>
      <c r="K55" s="12">
        <v>7</v>
      </c>
      <c r="L55" s="51">
        <v>9</v>
      </c>
      <c r="M55" s="51">
        <v>4</v>
      </c>
      <c r="N55" s="63">
        <f t="shared" si="2"/>
        <v>13</v>
      </c>
      <c r="O55" s="51">
        <v>24</v>
      </c>
      <c r="P55" s="54">
        <f t="shared" si="3"/>
        <v>0.5416666666666666</v>
      </c>
      <c r="Q55" s="53"/>
      <c r="R55" s="53"/>
      <c r="S55" s="56"/>
      <c r="T55" s="12" t="s">
        <v>254</v>
      </c>
    </row>
    <row r="56" spans="1:20" ht="75">
      <c r="A56" s="2">
        <v>38</v>
      </c>
      <c r="B56" s="2" t="s">
        <v>16</v>
      </c>
      <c r="C56" s="2" t="s">
        <v>204</v>
      </c>
      <c r="D56" s="2" t="s">
        <v>205</v>
      </c>
      <c r="E56" s="2" t="s">
        <v>101</v>
      </c>
      <c r="F56" s="2" t="s">
        <v>114</v>
      </c>
      <c r="G56" s="2" t="s">
        <v>76</v>
      </c>
      <c r="H56" s="49">
        <v>39494</v>
      </c>
      <c r="I56" s="2" t="s">
        <v>77</v>
      </c>
      <c r="J56" s="2" t="s">
        <v>206</v>
      </c>
      <c r="K56" s="2">
        <v>7</v>
      </c>
      <c r="L56" s="11">
        <v>10</v>
      </c>
      <c r="M56" s="11">
        <v>3</v>
      </c>
      <c r="N56" s="3">
        <f t="shared" si="2"/>
        <v>13</v>
      </c>
      <c r="O56" s="11">
        <v>24</v>
      </c>
      <c r="P56" s="13">
        <f t="shared" si="3"/>
        <v>0.5416666666666666</v>
      </c>
      <c r="Q56" s="5"/>
      <c r="R56" s="5"/>
      <c r="S56" s="55"/>
      <c r="T56" s="2" t="s">
        <v>207</v>
      </c>
    </row>
    <row r="57" spans="1:20" ht="75">
      <c r="A57" s="1">
        <v>39</v>
      </c>
      <c r="B57" s="2" t="s">
        <v>16</v>
      </c>
      <c r="C57" s="2" t="s">
        <v>237</v>
      </c>
      <c r="D57" s="2" t="s">
        <v>238</v>
      </c>
      <c r="E57" s="2" t="s">
        <v>82</v>
      </c>
      <c r="F57" s="2" t="s">
        <v>102</v>
      </c>
      <c r="G57" s="2" t="s">
        <v>76</v>
      </c>
      <c r="H57" s="49">
        <v>39463</v>
      </c>
      <c r="I57" s="2" t="s">
        <v>77</v>
      </c>
      <c r="J57" s="2" t="s">
        <v>223</v>
      </c>
      <c r="K57" s="2">
        <v>7</v>
      </c>
      <c r="L57" s="11">
        <v>12</v>
      </c>
      <c r="M57" s="11">
        <v>1</v>
      </c>
      <c r="N57" s="3">
        <f t="shared" si="2"/>
        <v>13</v>
      </c>
      <c r="O57" s="11">
        <v>24</v>
      </c>
      <c r="P57" s="4">
        <f t="shared" si="3"/>
        <v>0.5416666666666666</v>
      </c>
      <c r="Q57" s="5"/>
      <c r="R57" s="5"/>
      <c r="S57" s="55"/>
      <c r="T57" s="2" t="s">
        <v>224</v>
      </c>
    </row>
    <row r="58" spans="1:20" ht="75">
      <c r="A58" s="2">
        <v>40</v>
      </c>
      <c r="B58" s="2" t="s">
        <v>16</v>
      </c>
      <c r="C58" s="2" t="s">
        <v>359</v>
      </c>
      <c r="D58" s="2" t="s">
        <v>360</v>
      </c>
      <c r="E58" s="2" t="s">
        <v>301</v>
      </c>
      <c r="F58" s="2" t="s">
        <v>181</v>
      </c>
      <c r="G58" s="2" t="s">
        <v>76</v>
      </c>
      <c r="H58" s="49">
        <v>39265</v>
      </c>
      <c r="I58" s="2" t="s">
        <v>77</v>
      </c>
      <c r="J58" s="2" t="s">
        <v>350</v>
      </c>
      <c r="K58" s="2">
        <v>7</v>
      </c>
      <c r="L58" s="11">
        <v>8</v>
      </c>
      <c r="M58" s="11">
        <v>5</v>
      </c>
      <c r="N58" s="3">
        <f t="shared" si="2"/>
        <v>13</v>
      </c>
      <c r="O58" s="11">
        <v>24</v>
      </c>
      <c r="P58" s="4">
        <f t="shared" si="3"/>
        <v>0.5416666666666666</v>
      </c>
      <c r="Q58" s="5"/>
      <c r="R58" s="5"/>
      <c r="S58" s="55"/>
      <c r="T58" s="2" t="s">
        <v>351</v>
      </c>
    </row>
    <row r="59" spans="1:20" ht="75">
      <c r="A59" s="1">
        <v>41</v>
      </c>
      <c r="B59" s="2" t="s">
        <v>16</v>
      </c>
      <c r="C59" s="2" t="s">
        <v>297</v>
      </c>
      <c r="D59" s="62" t="s">
        <v>298</v>
      </c>
      <c r="E59" s="62" t="s">
        <v>141</v>
      </c>
      <c r="F59" s="62" t="s">
        <v>114</v>
      </c>
      <c r="G59" s="2" t="s">
        <v>76</v>
      </c>
      <c r="H59" s="49">
        <v>39124</v>
      </c>
      <c r="I59" s="2" t="s">
        <v>77</v>
      </c>
      <c r="J59" s="2" t="s">
        <v>268</v>
      </c>
      <c r="K59" s="62">
        <v>7</v>
      </c>
      <c r="L59" s="11">
        <v>8</v>
      </c>
      <c r="M59" s="11">
        <v>5</v>
      </c>
      <c r="N59" s="3">
        <f t="shared" si="2"/>
        <v>13</v>
      </c>
      <c r="O59" s="11">
        <v>24</v>
      </c>
      <c r="P59" s="4">
        <f t="shared" si="3"/>
        <v>0.5416666666666666</v>
      </c>
      <c r="Q59" s="5"/>
      <c r="R59" s="5"/>
      <c r="S59" s="55"/>
      <c r="T59" s="2" t="s">
        <v>286</v>
      </c>
    </row>
    <row r="60" spans="1:20" ht="75">
      <c r="A60" s="2">
        <v>42</v>
      </c>
      <c r="B60" s="2" t="s">
        <v>16</v>
      </c>
      <c r="C60" s="2" t="s">
        <v>363</v>
      </c>
      <c r="D60" s="2" t="s">
        <v>364</v>
      </c>
      <c r="E60" s="2" t="s">
        <v>97</v>
      </c>
      <c r="F60" s="2" t="s">
        <v>94</v>
      </c>
      <c r="G60" s="2" t="s">
        <v>76</v>
      </c>
      <c r="H60" s="49">
        <v>39126</v>
      </c>
      <c r="I60" s="2" t="s">
        <v>77</v>
      </c>
      <c r="J60" s="2" t="s">
        <v>350</v>
      </c>
      <c r="K60" s="2">
        <v>7</v>
      </c>
      <c r="L60" s="11">
        <v>7</v>
      </c>
      <c r="M60" s="11">
        <v>5</v>
      </c>
      <c r="N60" s="3">
        <f t="shared" si="2"/>
        <v>12</v>
      </c>
      <c r="O60" s="11">
        <v>24</v>
      </c>
      <c r="P60" s="4">
        <f t="shared" si="3"/>
        <v>0.5</v>
      </c>
      <c r="Q60" s="5"/>
      <c r="R60" s="5"/>
      <c r="S60" s="55"/>
      <c r="T60" s="2" t="s">
        <v>351</v>
      </c>
    </row>
    <row r="61" spans="1:20" ht="93.75">
      <c r="A61" s="1">
        <v>43</v>
      </c>
      <c r="B61" s="2" t="s">
        <v>16</v>
      </c>
      <c r="C61" s="2" t="s">
        <v>182</v>
      </c>
      <c r="D61" s="2" t="s">
        <v>183</v>
      </c>
      <c r="E61" s="2" t="s">
        <v>89</v>
      </c>
      <c r="F61" s="2" t="s">
        <v>181</v>
      </c>
      <c r="G61" s="2" t="s">
        <v>76</v>
      </c>
      <c r="H61" s="49">
        <v>39328</v>
      </c>
      <c r="I61" s="2" t="s">
        <v>77</v>
      </c>
      <c r="J61" s="2" t="s">
        <v>165</v>
      </c>
      <c r="K61" s="2">
        <v>7</v>
      </c>
      <c r="L61" s="11">
        <v>8</v>
      </c>
      <c r="M61" s="11">
        <v>4</v>
      </c>
      <c r="N61" s="3">
        <f t="shared" si="2"/>
        <v>12</v>
      </c>
      <c r="O61" s="11">
        <v>24</v>
      </c>
      <c r="P61" s="4">
        <f t="shared" si="3"/>
        <v>0.5</v>
      </c>
      <c r="Q61" s="5"/>
      <c r="R61" s="5"/>
      <c r="S61" s="55"/>
      <c r="T61" s="2" t="s">
        <v>166</v>
      </c>
    </row>
    <row r="62" spans="1:20" ht="75">
      <c r="A62" s="2">
        <v>44</v>
      </c>
      <c r="B62" s="2" t="s">
        <v>16</v>
      </c>
      <c r="C62" s="2" t="s">
        <v>368</v>
      </c>
      <c r="D62" s="2" t="s">
        <v>88</v>
      </c>
      <c r="E62" s="2" t="s">
        <v>141</v>
      </c>
      <c r="F62" s="2" t="s">
        <v>98</v>
      </c>
      <c r="G62" s="2" t="s">
        <v>76</v>
      </c>
      <c r="H62" s="49">
        <v>39471</v>
      </c>
      <c r="I62" s="2" t="s">
        <v>77</v>
      </c>
      <c r="J62" s="2" t="s">
        <v>350</v>
      </c>
      <c r="K62" s="2">
        <v>7</v>
      </c>
      <c r="L62" s="11">
        <v>8</v>
      </c>
      <c r="M62" s="11">
        <v>4</v>
      </c>
      <c r="N62" s="3">
        <f t="shared" si="2"/>
        <v>12</v>
      </c>
      <c r="O62" s="11">
        <v>24</v>
      </c>
      <c r="P62" s="4">
        <f t="shared" si="3"/>
        <v>0.5</v>
      </c>
      <c r="Q62" s="5"/>
      <c r="R62" s="5"/>
      <c r="S62" s="55"/>
      <c r="T62" s="2" t="s">
        <v>367</v>
      </c>
    </row>
    <row r="63" spans="1:20" ht="93.75">
      <c r="A63" s="1">
        <v>45</v>
      </c>
      <c r="B63" s="2" t="s">
        <v>16</v>
      </c>
      <c r="C63" s="2" t="s">
        <v>184</v>
      </c>
      <c r="D63" s="2" t="s">
        <v>185</v>
      </c>
      <c r="E63" s="2" t="s">
        <v>186</v>
      </c>
      <c r="F63" s="2" t="s">
        <v>181</v>
      </c>
      <c r="G63" s="2" t="s">
        <v>76</v>
      </c>
      <c r="H63" s="49">
        <v>39132</v>
      </c>
      <c r="I63" s="2" t="s">
        <v>77</v>
      </c>
      <c r="J63" s="2" t="s">
        <v>165</v>
      </c>
      <c r="K63" s="2">
        <v>7</v>
      </c>
      <c r="L63" s="11">
        <v>8</v>
      </c>
      <c r="M63" s="11">
        <v>4</v>
      </c>
      <c r="N63" s="3">
        <f t="shared" si="2"/>
        <v>12</v>
      </c>
      <c r="O63" s="11">
        <v>24</v>
      </c>
      <c r="P63" s="4">
        <f t="shared" si="3"/>
        <v>0.5</v>
      </c>
      <c r="Q63" s="5"/>
      <c r="R63" s="5"/>
      <c r="S63" s="55"/>
      <c r="T63" s="2" t="s">
        <v>166</v>
      </c>
    </row>
    <row r="64" spans="1:20" ht="56.25">
      <c r="A64" s="2">
        <v>46</v>
      </c>
      <c r="B64" s="2" t="s">
        <v>16</v>
      </c>
      <c r="C64" s="2" t="s">
        <v>329</v>
      </c>
      <c r="D64" s="2" t="s">
        <v>330</v>
      </c>
      <c r="E64" s="2" t="s">
        <v>189</v>
      </c>
      <c r="F64" s="2" t="s">
        <v>86</v>
      </c>
      <c r="G64" s="2" t="s">
        <v>76</v>
      </c>
      <c r="H64" s="49">
        <v>39697</v>
      </c>
      <c r="I64" s="2" t="s">
        <v>77</v>
      </c>
      <c r="J64" s="2" t="s">
        <v>327</v>
      </c>
      <c r="K64" s="2">
        <v>7</v>
      </c>
      <c r="L64" s="11">
        <v>10</v>
      </c>
      <c r="M64" s="11">
        <v>2</v>
      </c>
      <c r="N64" s="3">
        <f t="shared" si="2"/>
        <v>12</v>
      </c>
      <c r="O64" s="11">
        <v>24</v>
      </c>
      <c r="P64" s="4">
        <f t="shared" si="3"/>
        <v>0.5</v>
      </c>
      <c r="Q64" s="5"/>
      <c r="R64" s="5"/>
      <c r="S64" s="55"/>
      <c r="T64" s="2" t="s">
        <v>328</v>
      </c>
    </row>
    <row r="65" spans="1:20" ht="75">
      <c r="A65" s="1">
        <v>47</v>
      </c>
      <c r="B65" s="2" t="s">
        <v>16</v>
      </c>
      <c r="C65" s="2" t="s">
        <v>239</v>
      </c>
      <c r="D65" s="2" t="s">
        <v>240</v>
      </c>
      <c r="E65" s="2" t="s">
        <v>241</v>
      </c>
      <c r="F65" s="2" t="s">
        <v>242</v>
      </c>
      <c r="G65" s="2" t="s">
        <v>76</v>
      </c>
      <c r="H65" s="49">
        <v>39236</v>
      </c>
      <c r="I65" s="2" t="s">
        <v>77</v>
      </c>
      <c r="J65" s="2" t="s">
        <v>223</v>
      </c>
      <c r="K65" s="2">
        <v>7</v>
      </c>
      <c r="L65" s="11">
        <v>11</v>
      </c>
      <c r="M65" s="11">
        <v>1</v>
      </c>
      <c r="N65" s="3">
        <f t="shared" si="2"/>
        <v>12</v>
      </c>
      <c r="O65" s="11">
        <v>24</v>
      </c>
      <c r="P65" s="4">
        <f t="shared" si="3"/>
        <v>0.5</v>
      </c>
      <c r="Q65" s="5"/>
      <c r="R65" s="5"/>
      <c r="S65" s="55"/>
      <c r="T65" s="2" t="s">
        <v>224</v>
      </c>
    </row>
    <row r="66" spans="1:20" ht="75">
      <c r="A66" s="2">
        <v>48</v>
      </c>
      <c r="B66" s="12" t="s">
        <v>16</v>
      </c>
      <c r="C66" s="2" t="s">
        <v>369</v>
      </c>
      <c r="D66" s="2" t="s">
        <v>370</v>
      </c>
      <c r="E66" s="2" t="s">
        <v>160</v>
      </c>
      <c r="F66" s="2" t="s">
        <v>201</v>
      </c>
      <c r="G66" s="2" t="s">
        <v>76</v>
      </c>
      <c r="H66" s="49">
        <v>39165</v>
      </c>
      <c r="I66" s="2" t="s">
        <v>77</v>
      </c>
      <c r="J66" s="2" t="s">
        <v>350</v>
      </c>
      <c r="K66" s="2">
        <v>7</v>
      </c>
      <c r="L66" s="11">
        <v>9</v>
      </c>
      <c r="M66" s="11">
        <v>3</v>
      </c>
      <c r="N66" s="3">
        <f t="shared" si="2"/>
        <v>12</v>
      </c>
      <c r="O66" s="11">
        <v>24</v>
      </c>
      <c r="P66" s="4">
        <f t="shared" si="3"/>
        <v>0.5</v>
      </c>
      <c r="Q66" s="5"/>
      <c r="R66" s="5"/>
      <c r="S66" s="55"/>
      <c r="T66" s="2" t="s">
        <v>351</v>
      </c>
    </row>
    <row r="67" spans="1:20" ht="75">
      <c r="A67" s="1">
        <v>49</v>
      </c>
      <c r="B67" s="2" t="s">
        <v>16</v>
      </c>
      <c r="C67" s="2" t="s">
        <v>365</v>
      </c>
      <c r="D67" s="2" t="s">
        <v>366</v>
      </c>
      <c r="E67" s="2" t="s">
        <v>141</v>
      </c>
      <c r="F67" s="2" t="s">
        <v>181</v>
      </c>
      <c r="G67" s="2" t="s">
        <v>76</v>
      </c>
      <c r="H67" s="49">
        <v>39288</v>
      </c>
      <c r="I67" s="2" t="s">
        <v>77</v>
      </c>
      <c r="J67" s="2" t="s">
        <v>350</v>
      </c>
      <c r="K67" s="2">
        <v>7</v>
      </c>
      <c r="L67" s="11">
        <v>8</v>
      </c>
      <c r="M67" s="11">
        <v>4</v>
      </c>
      <c r="N67" s="3">
        <f t="shared" si="2"/>
        <v>12</v>
      </c>
      <c r="O67" s="11">
        <v>24</v>
      </c>
      <c r="P67" s="4">
        <f t="shared" si="3"/>
        <v>0.5</v>
      </c>
      <c r="Q67" s="5"/>
      <c r="R67" s="5"/>
      <c r="S67" s="55"/>
      <c r="T67" s="2" t="s">
        <v>367</v>
      </c>
    </row>
    <row r="68" spans="1:20" ht="75">
      <c r="A68" s="2">
        <v>50</v>
      </c>
      <c r="B68" s="2" t="s">
        <v>16</v>
      </c>
      <c r="C68" s="2" t="s">
        <v>299</v>
      </c>
      <c r="D68" s="62" t="s">
        <v>300</v>
      </c>
      <c r="E68" s="62" t="s">
        <v>301</v>
      </c>
      <c r="F68" s="62" t="s">
        <v>90</v>
      </c>
      <c r="G68" s="2" t="s">
        <v>76</v>
      </c>
      <c r="H68" s="49">
        <v>39241</v>
      </c>
      <c r="I68" s="2" t="s">
        <v>77</v>
      </c>
      <c r="J68" s="2" t="s">
        <v>268</v>
      </c>
      <c r="K68" s="62">
        <v>7</v>
      </c>
      <c r="L68" s="11">
        <v>5</v>
      </c>
      <c r="M68" s="11">
        <v>7</v>
      </c>
      <c r="N68" s="3">
        <f t="shared" si="2"/>
        <v>12</v>
      </c>
      <c r="O68" s="11">
        <v>24</v>
      </c>
      <c r="P68" s="4">
        <f t="shared" si="3"/>
        <v>0.5</v>
      </c>
      <c r="Q68" s="5"/>
      <c r="R68" s="5"/>
      <c r="S68" s="55"/>
      <c r="T68" s="2" t="s">
        <v>286</v>
      </c>
    </row>
    <row r="69" spans="1:20" ht="93.75">
      <c r="A69" s="1">
        <v>51</v>
      </c>
      <c r="B69" s="2" t="s">
        <v>16</v>
      </c>
      <c r="C69" s="2" t="s">
        <v>187</v>
      </c>
      <c r="D69" s="2" t="s">
        <v>188</v>
      </c>
      <c r="E69" s="2" t="s">
        <v>189</v>
      </c>
      <c r="F69" s="2" t="s">
        <v>190</v>
      </c>
      <c r="G69" s="2" t="s">
        <v>76</v>
      </c>
      <c r="H69" s="49">
        <v>39208</v>
      </c>
      <c r="I69" s="2" t="s">
        <v>77</v>
      </c>
      <c r="J69" s="2" t="s">
        <v>165</v>
      </c>
      <c r="K69" s="2">
        <v>7</v>
      </c>
      <c r="L69" s="11">
        <v>5</v>
      </c>
      <c r="M69" s="11">
        <v>6</v>
      </c>
      <c r="N69" s="3">
        <f t="shared" si="2"/>
        <v>11</v>
      </c>
      <c r="O69" s="11">
        <v>24</v>
      </c>
      <c r="P69" s="4">
        <f t="shared" si="3"/>
        <v>0.4583333333333333</v>
      </c>
      <c r="Q69" s="5"/>
      <c r="R69" s="5"/>
      <c r="S69" s="55"/>
      <c r="T69" s="2" t="s">
        <v>166</v>
      </c>
    </row>
    <row r="70" spans="1:20" ht="93.75">
      <c r="A70" s="2">
        <v>52</v>
      </c>
      <c r="B70" s="2" t="s">
        <v>16</v>
      </c>
      <c r="C70" s="2" t="s">
        <v>191</v>
      </c>
      <c r="D70" s="2" t="s">
        <v>192</v>
      </c>
      <c r="E70" s="2" t="s">
        <v>193</v>
      </c>
      <c r="F70" s="2" t="s">
        <v>194</v>
      </c>
      <c r="G70" s="2" t="s">
        <v>76</v>
      </c>
      <c r="H70" s="49">
        <v>39206</v>
      </c>
      <c r="I70" s="2" t="s">
        <v>77</v>
      </c>
      <c r="J70" s="2" t="s">
        <v>165</v>
      </c>
      <c r="K70" s="2">
        <v>7</v>
      </c>
      <c r="L70" s="11">
        <v>9</v>
      </c>
      <c r="M70" s="11">
        <v>2</v>
      </c>
      <c r="N70" s="3">
        <f t="shared" si="2"/>
        <v>11</v>
      </c>
      <c r="O70" s="11">
        <v>24</v>
      </c>
      <c r="P70" s="4">
        <f t="shared" si="3"/>
        <v>0.4583333333333333</v>
      </c>
      <c r="Q70" s="5"/>
      <c r="R70" s="5"/>
      <c r="S70" s="55"/>
      <c r="T70" s="2" t="s">
        <v>166</v>
      </c>
    </row>
    <row r="71" spans="1:20" ht="75">
      <c r="A71" s="1">
        <v>53</v>
      </c>
      <c r="B71" s="12" t="s">
        <v>16</v>
      </c>
      <c r="C71" s="2" t="s">
        <v>357</v>
      </c>
      <c r="D71" s="2" t="s">
        <v>358</v>
      </c>
      <c r="E71" s="2" t="s">
        <v>113</v>
      </c>
      <c r="F71" s="2" t="s">
        <v>181</v>
      </c>
      <c r="G71" s="2" t="s">
        <v>76</v>
      </c>
      <c r="H71" s="49">
        <v>39207</v>
      </c>
      <c r="I71" s="2" t="s">
        <v>77</v>
      </c>
      <c r="J71" s="2" t="s">
        <v>350</v>
      </c>
      <c r="K71" s="2">
        <v>7</v>
      </c>
      <c r="L71" s="11">
        <v>8</v>
      </c>
      <c r="M71" s="11">
        <v>3</v>
      </c>
      <c r="N71" s="3">
        <f t="shared" si="2"/>
        <v>11</v>
      </c>
      <c r="O71" s="11">
        <v>24</v>
      </c>
      <c r="P71" s="4">
        <f t="shared" si="3"/>
        <v>0.4583333333333333</v>
      </c>
      <c r="Q71" s="5"/>
      <c r="R71" s="5"/>
      <c r="S71" s="55"/>
      <c r="T71" s="2" t="s">
        <v>351</v>
      </c>
    </row>
    <row r="72" spans="1:20" ht="75">
      <c r="A72" s="2">
        <v>54</v>
      </c>
      <c r="B72" s="2" t="s">
        <v>16</v>
      </c>
      <c r="C72" s="2" t="s">
        <v>361</v>
      </c>
      <c r="D72" s="2" t="s">
        <v>362</v>
      </c>
      <c r="E72" s="2" t="s">
        <v>226</v>
      </c>
      <c r="F72" s="2" t="s">
        <v>201</v>
      </c>
      <c r="G72" s="2" t="s">
        <v>76</v>
      </c>
      <c r="H72" s="49">
        <v>39201</v>
      </c>
      <c r="I72" s="2" t="s">
        <v>77</v>
      </c>
      <c r="J72" s="2" t="s">
        <v>350</v>
      </c>
      <c r="K72" s="2">
        <v>7</v>
      </c>
      <c r="L72" s="11">
        <v>8</v>
      </c>
      <c r="M72" s="11">
        <v>3</v>
      </c>
      <c r="N72" s="3">
        <f t="shared" si="2"/>
        <v>11</v>
      </c>
      <c r="O72" s="11">
        <v>24</v>
      </c>
      <c r="P72" s="4">
        <f t="shared" si="3"/>
        <v>0.4583333333333333</v>
      </c>
      <c r="Q72" s="5"/>
      <c r="R72" s="5"/>
      <c r="S72" s="55"/>
      <c r="T72" s="2" t="s">
        <v>351</v>
      </c>
    </row>
    <row r="73" spans="1:20" ht="93.75">
      <c r="A73" s="1">
        <v>55</v>
      </c>
      <c r="B73" s="12" t="s">
        <v>16</v>
      </c>
      <c r="C73" s="2" t="s">
        <v>195</v>
      </c>
      <c r="D73" s="2" t="s">
        <v>196</v>
      </c>
      <c r="E73" s="2" t="s">
        <v>193</v>
      </c>
      <c r="F73" s="2" t="s">
        <v>98</v>
      </c>
      <c r="G73" s="2" t="s">
        <v>76</v>
      </c>
      <c r="H73" s="49">
        <v>39396</v>
      </c>
      <c r="I73" s="2" t="s">
        <v>77</v>
      </c>
      <c r="J73" s="2" t="s">
        <v>165</v>
      </c>
      <c r="K73" s="2">
        <v>7</v>
      </c>
      <c r="L73" s="11">
        <v>5</v>
      </c>
      <c r="M73" s="11">
        <v>6</v>
      </c>
      <c r="N73" s="3">
        <f t="shared" si="2"/>
        <v>11</v>
      </c>
      <c r="O73" s="11">
        <v>24</v>
      </c>
      <c r="P73" s="4">
        <f t="shared" si="3"/>
        <v>0.4583333333333333</v>
      </c>
      <c r="Q73" s="5"/>
      <c r="R73" s="5"/>
      <c r="S73" s="55"/>
      <c r="T73" s="2" t="s">
        <v>166</v>
      </c>
    </row>
    <row r="74" spans="1:20" ht="75">
      <c r="A74" s="2">
        <v>56</v>
      </c>
      <c r="B74" s="2" t="s">
        <v>16</v>
      </c>
      <c r="C74" s="2" t="s">
        <v>371</v>
      </c>
      <c r="D74" s="2" t="s">
        <v>372</v>
      </c>
      <c r="E74" s="2" t="s">
        <v>219</v>
      </c>
      <c r="F74" s="2" t="s">
        <v>75</v>
      </c>
      <c r="G74" s="2" t="s">
        <v>76</v>
      </c>
      <c r="H74" s="49">
        <v>39343</v>
      </c>
      <c r="I74" s="2" t="s">
        <v>77</v>
      </c>
      <c r="J74" s="2" t="s">
        <v>350</v>
      </c>
      <c r="K74" s="2">
        <v>7</v>
      </c>
      <c r="L74" s="11">
        <v>8</v>
      </c>
      <c r="M74" s="11">
        <v>3</v>
      </c>
      <c r="N74" s="3">
        <f t="shared" si="2"/>
        <v>11</v>
      </c>
      <c r="O74" s="11">
        <v>24</v>
      </c>
      <c r="P74" s="4">
        <f t="shared" si="3"/>
        <v>0.4583333333333333</v>
      </c>
      <c r="Q74" s="5"/>
      <c r="R74" s="5"/>
      <c r="S74" s="55"/>
      <c r="T74" s="2" t="s">
        <v>367</v>
      </c>
    </row>
    <row r="75" spans="1:20" ht="75">
      <c r="A75" s="1">
        <v>57</v>
      </c>
      <c r="B75" s="2" t="s">
        <v>16</v>
      </c>
      <c r="C75" s="2" t="s">
        <v>373</v>
      </c>
      <c r="D75" s="2" t="s">
        <v>374</v>
      </c>
      <c r="E75" s="2" t="s">
        <v>105</v>
      </c>
      <c r="F75" s="2" t="s">
        <v>234</v>
      </c>
      <c r="G75" s="2" t="s">
        <v>76</v>
      </c>
      <c r="H75" s="49">
        <v>39265</v>
      </c>
      <c r="I75" s="2" t="s">
        <v>77</v>
      </c>
      <c r="J75" s="2" t="s">
        <v>350</v>
      </c>
      <c r="K75" s="2">
        <v>7</v>
      </c>
      <c r="L75" s="11">
        <v>8</v>
      </c>
      <c r="M75" s="11">
        <v>3</v>
      </c>
      <c r="N75" s="3">
        <f t="shared" si="2"/>
        <v>11</v>
      </c>
      <c r="O75" s="11">
        <v>24</v>
      </c>
      <c r="P75" s="4">
        <f t="shared" si="3"/>
        <v>0.4583333333333333</v>
      </c>
      <c r="Q75" s="5"/>
      <c r="R75" s="5"/>
      <c r="S75" s="55"/>
      <c r="T75" s="2" t="s">
        <v>367</v>
      </c>
    </row>
    <row r="76" spans="1:20" ht="75">
      <c r="A76" s="2">
        <v>58</v>
      </c>
      <c r="B76" s="2" t="s">
        <v>16</v>
      </c>
      <c r="C76" s="2" t="s">
        <v>134</v>
      </c>
      <c r="D76" s="2" t="s">
        <v>135</v>
      </c>
      <c r="E76" s="2" t="s">
        <v>97</v>
      </c>
      <c r="F76" s="2" t="s">
        <v>90</v>
      </c>
      <c r="G76" s="2" t="s">
        <v>76</v>
      </c>
      <c r="H76" s="49">
        <v>39230</v>
      </c>
      <c r="I76" s="2" t="s">
        <v>77</v>
      </c>
      <c r="J76" s="2" t="s">
        <v>125</v>
      </c>
      <c r="K76" s="2">
        <v>7</v>
      </c>
      <c r="L76" s="11">
        <v>9</v>
      </c>
      <c r="M76" s="11">
        <v>2</v>
      </c>
      <c r="N76" s="3">
        <f t="shared" si="2"/>
        <v>11</v>
      </c>
      <c r="O76" s="11">
        <v>24</v>
      </c>
      <c r="P76" s="4">
        <f t="shared" si="3"/>
        <v>0.4583333333333333</v>
      </c>
      <c r="Q76" s="5"/>
      <c r="R76" s="5"/>
      <c r="S76" s="55"/>
      <c r="T76" s="2" t="s">
        <v>126</v>
      </c>
    </row>
    <row r="77" spans="1:20" ht="75">
      <c r="A77" s="1">
        <v>59</v>
      </c>
      <c r="B77" s="2" t="s">
        <v>16</v>
      </c>
      <c r="C77" s="2" t="s">
        <v>136</v>
      </c>
      <c r="D77" s="2" t="s">
        <v>137</v>
      </c>
      <c r="E77" s="2" t="s">
        <v>138</v>
      </c>
      <c r="F77" s="2" t="s">
        <v>114</v>
      </c>
      <c r="G77" s="2" t="s">
        <v>76</v>
      </c>
      <c r="H77" s="49">
        <v>39331</v>
      </c>
      <c r="I77" s="2" t="s">
        <v>77</v>
      </c>
      <c r="J77" s="2" t="s">
        <v>125</v>
      </c>
      <c r="K77" s="2">
        <v>7</v>
      </c>
      <c r="L77" s="11">
        <v>9</v>
      </c>
      <c r="M77" s="11">
        <v>1</v>
      </c>
      <c r="N77" s="3">
        <f t="shared" si="2"/>
        <v>10</v>
      </c>
      <c r="O77" s="11">
        <v>24</v>
      </c>
      <c r="P77" s="4">
        <f t="shared" si="3"/>
        <v>0.4166666666666667</v>
      </c>
      <c r="Q77" s="5"/>
      <c r="R77" s="5"/>
      <c r="S77" s="55"/>
      <c r="T77" s="2" t="s">
        <v>126</v>
      </c>
    </row>
    <row r="78" spans="1:20" ht="75">
      <c r="A78" s="2">
        <v>60</v>
      </c>
      <c r="B78" s="2" t="s">
        <v>16</v>
      </c>
      <c r="C78" s="2" t="s">
        <v>302</v>
      </c>
      <c r="D78" s="62" t="s">
        <v>303</v>
      </c>
      <c r="E78" s="62" t="s">
        <v>304</v>
      </c>
      <c r="F78" s="62" t="s">
        <v>114</v>
      </c>
      <c r="G78" s="2" t="s">
        <v>76</v>
      </c>
      <c r="H78" s="49">
        <v>39328</v>
      </c>
      <c r="I78" s="2" t="s">
        <v>77</v>
      </c>
      <c r="J78" s="2" t="s">
        <v>268</v>
      </c>
      <c r="K78" s="62">
        <v>7</v>
      </c>
      <c r="L78" s="11">
        <v>10</v>
      </c>
      <c r="M78" s="11">
        <v>0</v>
      </c>
      <c r="N78" s="3">
        <f t="shared" si="2"/>
        <v>10</v>
      </c>
      <c r="O78" s="11">
        <v>24</v>
      </c>
      <c r="P78" s="4">
        <f t="shared" si="3"/>
        <v>0.4166666666666667</v>
      </c>
      <c r="Q78" s="5"/>
      <c r="R78" s="5"/>
      <c r="S78" s="55"/>
      <c r="T78" s="2" t="s">
        <v>286</v>
      </c>
    </row>
    <row r="79" spans="1:20" ht="75">
      <c r="A79" s="1">
        <v>61</v>
      </c>
      <c r="B79" s="2" t="s">
        <v>16</v>
      </c>
      <c r="C79" s="2" t="s">
        <v>305</v>
      </c>
      <c r="D79" s="62" t="s">
        <v>306</v>
      </c>
      <c r="E79" s="62" t="s">
        <v>113</v>
      </c>
      <c r="F79" s="62" t="s">
        <v>83</v>
      </c>
      <c r="G79" s="2" t="s">
        <v>76</v>
      </c>
      <c r="H79" s="49">
        <v>39058</v>
      </c>
      <c r="I79" s="2" t="s">
        <v>77</v>
      </c>
      <c r="J79" s="2" t="s">
        <v>268</v>
      </c>
      <c r="K79" s="62">
        <v>7</v>
      </c>
      <c r="L79" s="11">
        <v>6</v>
      </c>
      <c r="M79" s="11">
        <v>4</v>
      </c>
      <c r="N79" s="3">
        <f t="shared" si="2"/>
        <v>10</v>
      </c>
      <c r="O79" s="11">
        <v>24</v>
      </c>
      <c r="P79" s="4">
        <f t="shared" si="3"/>
        <v>0.4166666666666667</v>
      </c>
      <c r="Q79" s="5"/>
      <c r="R79" s="5"/>
      <c r="S79" s="55"/>
      <c r="T79" s="2" t="s">
        <v>286</v>
      </c>
    </row>
    <row r="80" spans="1:20" ht="93.75">
      <c r="A80" s="2">
        <v>62</v>
      </c>
      <c r="B80" s="2" t="s">
        <v>16</v>
      </c>
      <c r="C80" s="2" t="s">
        <v>197</v>
      </c>
      <c r="D80" s="2" t="s">
        <v>198</v>
      </c>
      <c r="E80" s="2" t="s">
        <v>138</v>
      </c>
      <c r="F80" s="2" t="s">
        <v>90</v>
      </c>
      <c r="G80" s="2" t="s">
        <v>76</v>
      </c>
      <c r="H80" s="49">
        <v>39371</v>
      </c>
      <c r="I80" s="2" t="s">
        <v>77</v>
      </c>
      <c r="J80" s="2" t="s">
        <v>165</v>
      </c>
      <c r="K80" s="2">
        <v>7</v>
      </c>
      <c r="L80" s="11">
        <v>9</v>
      </c>
      <c r="M80" s="11">
        <v>1</v>
      </c>
      <c r="N80" s="3">
        <f t="shared" si="2"/>
        <v>10</v>
      </c>
      <c r="O80" s="11">
        <v>24</v>
      </c>
      <c r="P80" s="4">
        <f t="shared" si="3"/>
        <v>0.4166666666666667</v>
      </c>
      <c r="Q80" s="5"/>
      <c r="R80" s="5"/>
      <c r="S80" s="55"/>
      <c r="T80" s="2" t="s">
        <v>166</v>
      </c>
    </row>
    <row r="81" spans="1:20" ht="93.75">
      <c r="A81" s="1">
        <v>63</v>
      </c>
      <c r="B81" s="2" t="s">
        <v>16</v>
      </c>
      <c r="C81" s="2" t="s">
        <v>199</v>
      </c>
      <c r="D81" s="2" t="s">
        <v>200</v>
      </c>
      <c r="E81" s="2" t="s">
        <v>105</v>
      </c>
      <c r="F81" s="2" t="s">
        <v>201</v>
      </c>
      <c r="G81" s="2" t="s">
        <v>76</v>
      </c>
      <c r="H81" s="49">
        <v>39329</v>
      </c>
      <c r="I81" s="2" t="s">
        <v>77</v>
      </c>
      <c r="J81" s="2" t="s">
        <v>165</v>
      </c>
      <c r="K81" s="2">
        <v>7</v>
      </c>
      <c r="L81" s="11">
        <v>9</v>
      </c>
      <c r="M81" s="11">
        <v>1</v>
      </c>
      <c r="N81" s="3">
        <f t="shared" si="2"/>
        <v>10</v>
      </c>
      <c r="O81" s="11">
        <v>24</v>
      </c>
      <c r="P81" s="4">
        <f t="shared" si="3"/>
        <v>0.4166666666666667</v>
      </c>
      <c r="Q81" s="5"/>
      <c r="R81" s="5"/>
      <c r="S81" s="55"/>
      <c r="T81" s="2" t="s">
        <v>166</v>
      </c>
    </row>
    <row r="82" spans="1:20" ht="75">
      <c r="A82" s="2">
        <v>64</v>
      </c>
      <c r="B82" s="2" t="s">
        <v>16</v>
      </c>
      <c r="C82" s="12" t="s">
        <v>259</v>
      </c>
      <c r="D82" s="12" t="s">
        <v>260</v>
      </c>
      <c r="E82" s="12" t="s">
        <v>210</v>
      </c>
      <c r="F82" s="12" t="s">
        <v>145</v>
      </c>
      <c r="G82" s="12" t="s">
        <v>76</v>
      </c>
      <c r="H82" s="50">
        <v>38847</v>
      </c>
      <c r="I82" s="12" t="s">
        <v>77</v>
      </c>
      <c r="J82" s="12" t="s">
        <v>253</v>
      </c>
      <c r="K82" s="12">
        <v>7</v>
      </c>
      <c r="L82" s="51">
        <v>9</v>
      </c>
      <c r="M82" s="51">
        <v>1</v>
      </c>
      <c r="N82" s="63">
        <f t="shared" si="2"/>
        <v>10</v>
      </c>
      <c r="O82" s="51">
        <v>24</v>
      </c>
      <c r="P82" s="54">
        <f t="shared" si="3"/>
        <v>0.4166666666666667</v>
      </c>
      <c r="Q82" s="53"/>
      <c r="R82" s="53"/>
      <c r="S82" s="56"/>
      <c r="T82" s="12" t="s">
        <v>254</v>
      </c>
    </row>
    <row r="83" spans="1:20" ht="75">
      <c r="A83" s="1">
        <v>65</v>
      </c>
      <c r="B83" s="2" t="s">
        <v>16</v>
      </c>
      <c r="C83" s="2" t="s">
        <v>139</v>
      </c>
      <c r="D83" s="2" t="s">
        <v>140</v>
      </c>
      <c r="E83" s="2" t="s">
        <v>141</v>
      </c>
      <c r="F83" s="2" t="s">
        <v>142</v>
      </c>
      <c r="G83" s="2" t="s">
        <v>76</v>
      </c>
      <c r="H83" s="49">
        <v>38893</v>
      </c>
      <c r="I83" s="2" t="s">
        <v>77</v>
      </c>
      <c r="J83" s="2" t="s">
        <v>125</v>
      </c>
      <c r="K83" s="2">
        <v>7</v>
      </c>
      <c r="L83" s="11">
        <v>7</v>
      </c>
      <c r="M83" s="11">
        <v>2</v>
      </c>
      <c r="N83" s="3">
        <f aca="true" t="shared" si="4" ref="N83:N114">SUM(L83:M83)</f>
        <v>9</v>
      </c>
      <c r="O83" s="11">
        <v>24</v>
      </c>
      <c r="P83" s="4">
        <f aca="true" t="shared" si="5" ref="P83:P114">N83/O83</f>
        <v>0.375</v>
      </c>
      <c r="Q83" s="5"/>
      <c r="R83" s="5"/>
      <c r="S83" s="55"/>
      <c r="T83" s="2" t="s">
        <v>126</v>
      </c>
    </row>
    <row r="84" spans="1:20" ht="75">
      <c r="A84" s="2">
        <v>66</v>
      </c>
      <c r="B84" s="2" t="s">
        <v>16</v>
      </c>
      <c r="C84" s="2" t="s">
        <v>307</v>
      </c>
      <c r="D84" s="62" t="s">
        <v>308</v>
      </c>
      <c r="E84" s="62" t="s">
        <v>105</v>
      </c>
      <c r="F84" s="62" t="s">
        <v>102</v>
      </c>
      <c r="G84" s="2" t="s">
        <v>76</v>
      </c>
      <c r="H84" s="49">
        <v>39337</v>
      </c>
      <c r="I84" s="2" t="s">
        <v>77</v>
      </c>
      <c r="J84" s="2" t="s">
        <v>268</v>
      </c>
      <c r="K84" s="62">
        <v>7</v>
      </c>
      <c r="L84" s="11">
        <v>8</v>
      </c>
      <c r="M84" s="11">
        <v>1</v>
      </c>
      <c r="N84" s="3">
        <f t="shared" si="4"/>
        <v>9</v>
      </c>
      <c r="O84" s="11">
        <v>24</v>
      </c>
      <c r="P84" s="4">
        <f t="shared" si="5"/>
        <v>0.375</v>
      </c>
      <c r="Q84" s="5"/>
      <c r="R84" s="5"/>
      <c r="S84" s="55"/>
      <c r="T84" s="2" t="s">
        <v>286</v>
      </c>
    </row>
    <row r="85" spans="1:20" ht="75">
      <c r="A85" s="1">
        <v>67</v>
      </c>
      <c r="B85" s="2" t="s">
        <v>16</v>
      </c>
      <c r="C85" s="2" t="s">
        <v>309</v>
      </c>
      <c r="D85" s="62" t="s">
        <v>310</v>
      </c>
      <c r="E85" s="62" t="s">
        <v>109</v>
      </c>
      <c r="F85" s="62" t="s">
        <v>114</v>
      </c>
      <c r="G85" s="2" t="s">
        <v>76</v>
      </c>
      <c r="H85" s="49">
        <v>39407</v>
      </c>
      <c r="I85" s="2" t="s">
        <v>77</v>
      </c>
      <c r="J85" s="2" t="s">
        <v>268</v>
      </c>
      <c r="K85" s="62">
        <v>7</v>
      </c>
      <c r="L85" s="11">
        <v>7</v>
      </c>
      <c r="M85" s="11"/>
      <c r="N85" s="3">
        <f t="shared" si="4"/>
        <v>7</v>
      </c>
      <c r="O85" s="11">
        <v>24</v>
      </c>
      <c r="P85" s="4">
        <f t="shared" si="5"/>
        <v>0.2916666666666667</v>
      </c>
      <c r="Q85" s="5"/>
      <c r="R85" s="5"/>
      <c r="S85" s="55"/>
      <c r="T85" s="2" t="s">
        <v>269</v>
      </c>
    </row>
    <row r="86" spans="1:20" ht="93.75">
      <c r="A86" s="2">
        <v>68</v>
      </c>
      <c r="B86" s="2" t="s">
        <v>16</v>
      </c>
      <c r="C86" s="2" t="s">
        <v>202</v>
      </c>
      <c r="D86" s="2" t="s">
        <v>203</v>
      </c>
      <c r="E86" s="2" t="s">
        <v>169</v>
      </c>
      <c r="F86" s="2" t="s">
        <v>190</v>
      </c>
      <c r="G86" s="2" t="s">
        <v>76</v>
      </c>
      <c r="H86" s="49">
        <v>39333</v>
      </c>
      <c r="I86" s="2" t="s">
        <v>77</v>
      </c>
      <c r="J86" s="2" t="s">
        <v>165</v>
      </c>
      <c r="K86" s="2">
        <v>7</v>
      </c>
      <c r="L86" s="11">
        <v>7</v>
      </c>
      <c r="M86" s="11">
        <v>0</v>
      </c>
      <c r="N86" s="3">
        <f t="shared" si="4"/>
        <v>7</v>
      </c>
      <c r="O86" s="11">
        <v>24</v>
      </c>
      <c r="P86" s="4">
        <f t="shared" si="5"/>
        <v>0.2916666666666667</v>
      </c>
      <c r="Q86" s="5"/>
      <c r="R86" s="5"/>
      <c r="S86" s="55"/>
      <c r="T86" s="2" t="s">
        <v>166</v>
      </c>
    </row>
    <row r="87" spans="1:20" ht="75">
      <c r="A87" s="1">
        <v>69</v>
      </c>
      <c r="B87" s="2" t="s">
        <v>16</v>
      </c>
      <c r="C87" s="2" t="s">
        <v>143</v>
      </c>
      <c r="D87" s="2" t="s">
        <v>144</v>
      </c>
      <c r="E87" s="2" t="s">
        <v>113</v>
      </c>
      <c r="F87" s="2" t="s">
        <v>145</v>
      </c>
      <c r="G87" s="2" t="s">
        <v>76</v>
      </c>
      <c r="H87" s="49">
        <v>39328</v>
      </c>
      <c r="I87" s="2" t="s">
        <v>77</v>
      </c>
      <c r="J87" s="2" t="s">
        <v>125</v>
      </c>
      <c r="K87" s="2">
        <v>7</v>
      </c>
      <c r="L87" s="11">
        <v>6</v>
      </c>
      <c r="M87" s="11">
        <v>1</v>
      </c>
      <c r="N87" s="3">
        <f t="shared" si="4"/>
        <v>7</v>
      </c>
      <c r="O87" s="11">
        <v>24</v>
      </c>
      <c r="P87" s="4">
        <f t="shared" si="5"/>
        <v>0.2916666666666667</v>
      </c>
      <c r="Q87" s="5"/>
      <c r="R87" s="5"/>
      <c r="S87" s="55"/>
      <c r="T87" s="2" t="s">
        <v>126</v>
      </c>
    </row>
    <row r="88" spans="1:20" ht="75">
      <c r="A88" s="2">
        <v>70</v>
      </c>
      <c r="B88" s="2" t="s">
        <v>16</v>
      </c>
      <c r="C88" s="2" t="s">
        <v>208</v>
      </c>
      <c r="D88" s="2" t="s">
        <v>209</v>
      </c>
      <c r="E88" s="2" t="s">
        <v>210</v>
      </c>
      <c r="F88" s="2" t="s">
        <v>90</v>
      </c>
      <c r="G88" s="2" t="s">
        <v>76</v>
      </c>
      <c r="H88" s="49">
        <v>38731</v>
      </c>
      <c r="I88" s="2" t="s">
        <v>77</v>
      </c>
      <c r="J88" s="2" t="s">
        <v>206</v>
      </c>
      <c r="K88" s="2">
        <v>8</v>
      </c>
      <c r="L88" s="11">
        <v>14</v>
      </c>
      <c r="M88" s="11">
        <v>8</v>
      </c>
      <c r="N88" s="3">
        <f t="shared" si="4"/>
        <v>22</v>
      </c>
      <c r="O88" s="11">
        <v>24</v>
      </c>
      <c r="P88" s="4">
        <f t="shared" si="5"/>
        <v>0.9166666666666666</v>
      </c>
      <c r="Q88" s="5"/>
      <c r="R88" s="5"/>
      <c r="S88" s="55" t="s">
        <v>389</v>
      </c>
      <c r="T88" s="2" t="s">
        <v>207</v>
      </c>
    </row>
    <row r="89" spans="1:20" ht="75">
      <c r="A89" s="1">
        <v>71</v>
      </c>
      <c r="B89" s="2" t="s">
        <v>16</v>
      </c>
      <c r="C89" s="2" t="s">
        <v>243</v>
      </c>
      <c r="D89" s="2" t="s">
        <v>244</v>
      </c>
      <c r="E89" s="2" t="s">
        <v>245</v>
      </c>
      <c r="F89" s="2" t="s">
        <v>190</v>
      </c>
      <c r="G89" s="2" t="s">
        <v>76</v>
      </c>
      <c r="H89" s="49">
        <v>38811</v>
      </c>
      <c r="I89" s="2" t="s">
        <v>77</v>
      </c>
      <c r="J89" s="2" t="s">
        <v>223</v>
      </c>
      <c r="K89" s="2">
        <v>8</v>
      </c>
      <c r="L89" s="11">
        <v>12</v>
      </c>
      <c r="M89" s="11">
        <v>6</v>
      </c>
      <c r="N89" s="3">
        <f t="shared" si="4"/>
        <v>18</v>
      </c>
      <c r="O89" s="11">
        <v>24</v>
      </c>
      <c r="P89" s="4">
        <f t="shared" si="5"/>
        <v>0.75</v>
      </c>
      <c r="Q89" s="5"/>
      <c r="R89" s="5"/>
      <c r="S89" s="55" t="s">
        <v>389</v>
      </c>
      <c r="T89" s="2" t="s">
        <v>224</v>
      </c>
    </row>
    <row r="90" spans="1:20" ht="75">
      <c r="A90" s="2">
        <v>72</v>
      </c>
      <c r="B90" s="2" t="s">
        <v>16</v>
      </c>
      <c r="C90" s="2" t="s">
        <v>246</v>
      </c>
      <c r="D90" s="2" t="s">
        <v>247</v>
      </c>
      <c r="E90" s="2" t="s">
        <v>97</v>
      </c>
      <c r="F90" s="2" t="s">
        <v>98</v>
      </c>
      <c r="G90" s="2" t="s">
        <v>76</v>
      </c>
      <c r="H90" s="49">
        <v>39112</v>
      </c>
      <c r="I90" s="2" t="s">
        <v>77</v>
      </c>
      <c r="J90" s="2" t="s">
        <v>223</v>
      </c>
      <c r="K90" s="2">
        <v>8</v>
      </c>
      <c r="L90" s="11">
        <v>12</v>
      </c>
      <c r="M90" s="11">
        <v>6</v>
      </c>
      <c r="N90" s="3">
        <f t="shared" si="4"/>
        <v>18</v>
      </c>
      <c r="O90" s="11">
        <v>24</v>
      </c>
      <c r="P90" s="4">
        <f t="shared" si="5"/>
        <v>0.75</v>
      </c>
      <c r="Q90" s="5"/>
      <c r="R90" s="5"/>
      <c r="S90" s="55" t="s">
        <v>389</v>
      </c>
      <c r="T90" s="2" t="s">
        <v>224</v>
      </c>
    </row>
    <row r="91" spans="1:20" ht="75">
      <c r="A91" s="1">
        <v>73</v>
      </c>
      <c r="B91" s="2" t="s">
        <v>16</v>
      </c>
      <c r="C91" s="2" t="s">
        <v>311</v>
      </c>
      <c r="D91" s="62" t="s">
        <v>292</v>
      </c>
      <c r="E91" s="62" t="s">
        <v>312</v>
      </c>
      <c r="F91" s="62" t="s">
        <v>164</v>
      </c>
      <c r="G91" s="2" t="s">
        <v>76</v>
      </c>
      <c r="H91" s="49">
        <v>38759</v>
      </c>
      <c r="I91" s="2" t="s">
        <v>77</v>
      </c>
      <c r="J91" s="2" t="s">
        <v>268</v>
      </c>
      <c r="K91" s="62">
        <v>8</v>
      </c>
      <c r="L91" s="11">
        <v>9</v>
      </c>
      <c r="M91" s="11">
        <v>8</v>
      </c>
      <c r="N91" s="3">
        <f t="shared" si="4"/>
        <v>17</v>
      </c>
      <c r="O91" s="11">
        <v>24</v>
      </c>
      <c r="P91" s="4">
        <f t="shared" si="5"/>
        <v>0.7083333333333334</v>
      </c>
      <c r="Q91" s="5"/>
      <c r="R91" s="5"/>
      <c r="S91" s="55" t="s">
        <v>390</v>
      </c>
      <c r="T91" s="2" t="s">
        <v>286</v>
      </c>
    </row>
    <row r="92" spans="1:20" ht="75">
      <c r="A92" s="2">
        <v>74</v>
      </c>
      <c r="B92" s="2" t="s">
        <v>16</v>
      </c>
      <c r="C92" s="2" t="s">
        <v>313</v>
      </c>
      <c r="D92" s="62" t="s">
        <v>314</v>
      </c>
      <c r="E92" s="62" t="s">
        <v>315</v>
      </c>
      <c r="F92" s="62" t="s">
        <v>98</v>
      </c>
      <c r="G92" s="2" t="s">
        <v>76</v>
      </c>
      <c r="H92" s="49">
        <v>38791</v>
      </c>
      <c r="I92" s="2" t="s">
        <v>77</v>
      </c>
      <c r="J92" s="2" t="s">
        <v>268</v>
      </c>
      <c r="K92" s="62">
        <v>8</v>
      </c>
      <c r="L92" s="11">
        <v>10</v>
      </c>
      <c r="M92" s="11">
        <v>6</v>
      </c>
      <c r="N92" s="3">
        <f t="shared" si="4"/>
        <v>16</v>
      </c>
      <c r="O92" s="11">
        <v>24</v>
      </c>
      <c r="P92" s="4">
        <f t="shared" si="5"/>
        <v>0.6666666666666666</v>
      </c>
      <c r="Q92" s="5"/>
      <c r="R92" s="5"/>
      <c r="S92" s="55" t="s">
        <v>390</v>
      </c>
      <c r="T92" s="2" t="s">
        <v>286</v>
      </c>
    </row>
    <row r="93" spans="1:20" ht="75">
      <c r="A93" s="1">
        <v>75</v>
      </c>
      <c r="B93" s="12" t="s">
        <v>16</v>
      </c>
      <c r="C93" s="2" t="s">
        <v>316</v>
      </c>
      <c r="D93" s="62" t="s">
        <v>317</v>
      </c>
      <c r="E93" s="62" t="s">
        <v>312</v>
      </c>
      <c r="F93" s="62" t="s">
        <v>83</v>
      </c>
      <c r="G93" s="2" t="s">
        <v>76</v>
      </c>
      <c r="H93" s="49">
        <v>39099</v>
      </c>
      <c r="I93" s="2" t="s">
        <v>77</v>
      </c>
      <c r="J93" s="2" t="s">
        <v>268</v>
      </c>
      <c r="K93" s="62">
        <v>8</v>
      </c>
      <c r="L93" s="11">
        <v>10</v>
      </c>
      <c r="M93" s="11">
        <v>6</v>
      </c>
      <c r="N93" s="3">
        <f t="shared" si="4"/>
        <v>16</v>
      </c>
      <c r="O93" s="11">
        <v>24</v>
      </c>
      <c r="P93" s="4">
        <f t="shared" si="5"/>
        <v>0.6666666666666666</v>
      </c>
      <c r="Q93" s="5"/>
      <c r="R93" s="5"/>
      <c r="S93" s="55" t="s">
        <v>390</v>
      </c>
      <c r="T93" s="2" t="s">
        <v>286</v>
      </c>
    </row>
    <row r="94" spans="1:20" ht="75">
      <c r="A94" s="2">
        <v>76</v>
      </c>
      <c r="B94" s="2" t="s">
        <v>16</v>
      </c>
      <c r="C94" s="2" t="s">
        <v>318</v>
      </c>
      <c r="D94" s="62" t="s">
        <v>319</v>
      </c>
      <c r="E94" s="62" t="s">
        <v>320</v>
      </c>
      <c r="F94" s="62" t="s">
        <v>155</v>
      </c>
      <c r="G94" s="2" t="s">
        <v>76</v>
      </c>
      <c r="H94" s="49">
        <v>39170</v>
      </c>
      <c r="I94" s="2" t="s">
        <v>77</v>
      </c>
      <c r="J94" s="2" t="s">
        <v>268</v>
      </c>
      <c r="K94" s="62">
        <v>8</v>
      </c>
      <c r="L94" s="11">
        <v>10</v>
      </c>
      <c r="M94" s="11">
        <v>5</v>
      </c>
      <c r="N94" s="3">
        <f t="shared" si="4"/>
        <v>15</v>
      </c>
      <c r="O94" s="11">
        <v>24</v>
      </c>
      <c r="P94" s="4">
        <f t="shared" si="5"/>
        <v>0.625</v>
      </c>
      <c r="Q94" s="5"/>
      <c r="R94" s="5"/>
      <c r="S94" s="55" t="s">
        <v>390</v>
      </c>
      <c r="T94" s="2" t="s">
        <v>286</v>
      </c>
    </row>
    <row r="95" spans="1:20" ht="75">
      <c r="A95" s="1">
        <v>77</v>
      </c>
      <c r="B95" s="2" t="s">
        <v>16</v>
      </c>
      <c r="C95" s="2" t="s">
        <v>111</v>
      </c>
      <c r="D95" s="2" t="s">
        <v>112</v>
      </c>
      <c r="E95" s="2" t="s">
        <v>113</v>
      </c>
      <c r="F95" s="2" t="s">
        <v>114</v>
      </c>
      <c r="G95" s="2" t="s">
        <v>76</v>
      </c>
      <c r="H95" s="49">
        <v>38918</v>
      </c>
      <c r="I95" s="2" t="s">
        <v>77</v>
      </c>
      <c r="J95" s="2" t="s">
        <v>78</v>
      </c>
      <c r="K95" s="2">
        <v>8</v>
      </c>
      <c r="L95" s="11">
        <v>12</v>
      </c>
      <c r="M95" s="11">
        <v>2</v>
      </c>
      <c r="N95" s="3">
        <f t="shared" si="4"/>
        <v>14</v>
      </c>
      <c r="O95" s="11">
        <v>24</v>
      </c>
      <c r="P95" s="4">
        <f t="shared" si="5"/>
        <v>0.5833333333333334</v>
      </c>
      <c r="Q95" s="5"/>
      <c r="R95" s="5"/>
      <c r="S95" s="55" t="s">
        <v>390</v>
      </c>
      <c r="T95" s="2" t="s">
        <v>79</v>
      </c>
    </row>
    <row r="96" spans="1:20" ht="75">
      <c r="A96" s="2">
        <v>78</v>
      </c>
      <c r="B96" s="2" t="s">
        <v>16</v>
      </c>
      <c r="C96" s="2" t="s">
        <v>107</v>
      </c>
      <c r="D96" s="2" t="s">
        <v>108</v>
      </c>
      <c r="E96" s="2" t="s">
        <v>109</v>
      </c>
      <c r="F96" s="2" t="s">
        <v>110</v>
      </c>
      <c r="G96" s="2" t="s">
        <v>76</v>
      </c>
      <c r="H96" s="49">
        <v>38964</v>
      </c>
      <c r="I96" s="2" t="s">
        <v>77</v>
      </c>
      <c r="J96" s="2" t="s">
        <v>78</v>
      </c>
      <c r="K96" s="2">
        <v>8</v>
      </c>
      <c r="L96" s="11">
        <v>11</v>
      </c>
      <c r="M96" s="11">
        <v>2</v>
      </c>
      <c r="N96" s="3">
        <f t="shared" si="4"/>
        <v>13</v>
      </c>
      <c r="O96" s="11">
        <v>24</v>
      </c>
      <c r="P96" s="4">
        <f t="shared" si="5"/>
        <v>0.5416666666666666</v>
      </c>
      <c r="Q96" s="5"/>
      <c r="R96" s="5"/>
      <c r="S96" s="55"/>
      <c r="T96" s="2" t="s">
        <v>79</v>
      </c>
    </row>
    <row r="97" spans="1:20" ht="75">
      <c r="A97" s="1">
        <v>79</v>
      </c>
      <c r="B97" s="2" t="s">
        <v>16</v>
      </c>
      <c r="C97" s="2" t="s">
        <v>103</v>
      </c>
      <c r="D97" s="2" t="s">
        <v>104</v>
      </c>
      <c r="E97" s="2" t="s">
        <v>105</v>
      </c>
      <c r="F97" s="2" t="s">
        <v>106</v>
      </c>
      <c r="G97" s="2" t="s">
        <v>76</v>
      </c>
      <c r="H97" s="49">
        <v>39029</v>
      </c>
      <c r="I97" s="2" t="s">
        <v>77</v>
      </c>
      <c r="J97" s="2" t="s">
        <v>78</v>
      </c>
      <c r="K97" s="2">
        <v>8</v>
      </c>
      <c r="L97" s="11">
        <v>11</v>
      </c>
      <c r="M97" s="11">
        <v>2</v>
      </c>
      <c r="N97" s="3">
        <f t="shared" si="4"/>
        <v>13</v>
      </c>
      <c r="O97" s="11">
        <v>24</v>
      </c>
      <c r="P97" s="4">
        <f t="shared" si="5"/>
        <v>0.5416666666666666</v>
      </c>
      <c r="Q97" s="5"/>
      <c r="R97" s="5"/>
      <c r="S97" s="55"/>
      <c r="T97" s="2" t="s">
        <v>79</v>
      </c>
    </row>
    <row r="98" spans="1:20" ht="75">
      <c r="A98" s="2">
        <v>80</v>
      </c>
      <c r="B98" s="12" t="s">
        <v>16</v>
      </c>
      <c r="C98" s="2" t="s">
        <v>375</v>
      </c>
      <c r="D98" s="2" t="s">
        <v>376</v>
      </c>
      <c r="E98" s="2" t="s">
        <v>97</v>
      </c>
      <c r="F98" s="2" t="s">
        <v>377</v>
      </c>
      <c r="G98" s="2" t="s">
        <v>76</v>
      </c>
      <c r="H98" s="49">
        <v>39019</v>
      </c>
      <c r="I98" s="2" t="s">
        <v>77</v>
      </c>
      <c r="J98" s="2" t="s">
        <v>350</v>
      </c>
      <c r="K98" s="2">
        <v>8</v>
      </c>
      <c r="L98" s="11">
        <v>12</v>
      </c>
      <c r="M98" s="11">
        <v>1</v>
      </c>
      <c r="N98" s="3">
        <f t="shared" si="4"/>
        <v>13</v>
      </c>
      <c r="O98" s="11">
        <v>24</v>
      </c>
      <c r="P98" s="4">
        <f t="shared" si="5"/>
        <v>0.5416666666666666</v>
      </c>
      <c r="Q98" s="5"/>
      <c r="R98" s="5"/>
      <c r="S98" s="55"/>
      <c r="T98" s="2" t="s">
        <v>367</v>
      </c>
    </row>
    <row r="99" spans="1:20" ht="75">
      <c r="A99" s="1">
        <v>81</v>
      </c>
      <c r="B99" s="2" t="s">
        <v>16</v>
      </c>
      <c r="C99" s="2" t="s">
        <v>378</v>
      </c>
      <c r="D99" s="2" t="s">
        <v>379</v>
      </c>
      <c r="E99" s="2" t="s">
        <v>301</v>
      </c>
      <c r="F99" s="2" t="s">
        <v>190</v>
      </c>
      <c r="G99" s="2" t="s">
        <v>76</v>
      </c>
      <c r="H99" s="49">
        <v>38757</v>
      </c>
      <c r="I99" s="2" t="s">
        <v>77</v>
      </c>
      <c r="J99" s="2" t="s">
        <v>350</v>
      </c>
      <c r="K99" s="2">
        <v>8</v>
      </c>
      <c r="L99" s="11">
        <v>12</v>
      </c>
      <c r="M99" s="11">
        <v>1</v>
      </c>
      <c r="N99" s="3">
        <f t="shared" si="4"/>
        <v>13</v>
      </c>
      <c r="O99" s="11">
        <v>24</v>
      </c>
      <c r="P99" s="4">
        <f t="shared" si="5"/>
        <v>0.5416666666666666</v>
      </c>
      <c r="Q99" s="5"/>
      <c r="R99" s="5"/>
      <c r="S99" s="55"/>
      <c r="T99" s="2" t="s">
        <v>367</v>
      </c>
    </row>
    <row r="100" spans="1:20" ht="75">
      <c r="A100" s="2">
        <v>82</v>
      </c>
      <c r="B100" s="2" t="s">
        <v>16</v>
      </c>
      <c r="C100" s="2" t="s">
        <v>380</v>
      </c>
      <c r="D100" s="2" t="s">
        <v>381</v>
      </c>
      <c r="E100" s="2" t="s">
        <v>252</v>
      </c>
      <c r="F100" s="2" t="s">
        <v>106</v>
      </c>
      <c r="G100" s="2" t="s">
        <v>76</v>
      </c>
      <c r="H100" s="49">
        <v>38992</v>
      </c>
      <c r="I100" s="2" t="s">
        <v>77</v>
      </c>
      <c r="J100" s="2" t="s">
        <v>350</v>
      </c>
      <c r="K100" s="2">
        <v>8</v>
      </c>
      <c r="L100" s="11">
        <v>11</v>
      </c>
      <c r="M100" s="11">
        <v>1</v>
      </c>
      <c r="N100" s="3">
        <f t="shared" si="4"/>
        <v>12</v>
      </c>
      <c r="O100" s="11">
        <v>24</v>
      </c>
      <c r="P100" s="4">
        <f t="shared" si="5"/>
        <v>0.5</v>
      </c>
      <c r="Q100" s="5"/>
      <c r="R100" s="5"/>
      <c r="S100" s="55"/>
      <c r="T100" s="2" t="s">
        <v>351</v>
      </c>
    </row>
    <row r="101" spans="1:20" ht="75">
      <c r="A101" s="1">
        <v>83</v>
      </c>
      <c r="B101" s="2" t="s">
        <v>16</v>
      </c>
      <c r="C101" s="2" t="s">
        <v>95</v>
      </c>
      <c r="D101" s="2" t="s">
        <v>96</v>
      </c>
      <c r="E101" s="2" t="s">
        <v>97</v>
      </c>
      <c r="F101" s="2" t="s">
        <v>98</v>
      </c>
      <c r="G101" s="2" t="s">
        <v>76</v>
      </c>
      <c r="H101" s="49">
        <v>38876</v>
      </c>
      <c r="I101" s="2" t="s">
        <v>77</v>
      </c>
      <c r="J101" s="2" t="s">
        <v>78</v>
      </c>
      <c r="K101" s="2">
        <v>8</v>
      </c>
      <c r="L101" s="11">
        <v>12</v>
      </c>
      <c r="M101" s="11">
        <v>0</v>
      </c>
      <c r="N101" s="3">
        <f t="shared" si="4"/>
        <v>12</v>
      </c>
      <c r="O101" s="11">
        <v>24</v>
      </c>
      <c r="P101" s="4">
        <f t="shared" si="5"/>
        <v>0.5</v>
      </c>
      <c r="Q101" s="5"/>
      <c r="R101" s="5"/>
      <c r="S101" s="55"/>
      <c r="T101" s="2" t="s">
        <v>79</v>
      </c>
    </row>
    <row r="102" spans="1:20" ht="75">
      <c r="A102" s="2">
        <v>84</v>
      </c>
      <c r="B102" s="2" t="s">
        <v>16</v>
      </c>
      <c r="C102" s="2" t="s">
        <v>321</v>
      </c>
      <c r="D102" s="62" t="s">
        <v>322</v>
      </c>
      <c r="E102" s="62" t="s">
        <v>113</v>
      </c>
      <c r="F102" s="62" t="s">
        <v>323</v>
      </c>
      <c r="G102" s="2" t="s">
        <v>76</v>
      </c>
      <c r="H102" s="49">
        <v>38777</v>
      </c>
      <c r="I102" s="2" t="s">
        <v>77</v>
      </c>
      <c r="J102" s="2" t="s">
        <v>268</v>
      </c>
      <c r="K102" s="62">
        <v>8</v>
      </c>
      <c r="L102" s="11">
        <v>8</v>
      </c>
      <c r="M102" s="11">
        <v>4</v>
      </c>
      <c r="N102" s="3">
        <f t="shared" si="4"/>
        <v>12</v>
      </c>
      <c r="O102" s="11">
        <v>24</v>
      </c>
      <c r="P102" s="4">
        <f t="shared" si="5"/>
        <v>0.5</v>
      </c>
      <c r="Q102" s="5"/>
      <c r="R102" s="5"/>
      <c r="S102" s="55"/>
      <c r="T102" s="2" t="s">
        <v>286</v>
      </c>
    </row>
    <row r="103" spans="1:20" ht="75">
      <c r="A103" s="1">
        <v>85</v>
      </c>
      <c r="B103" s="2" t="s">
        <v>16</v>
      </c>
      <c r="C103" s="2" t="s">
        <v>99</v>
      </c>
      <c r="D103" s="2" t="s">
        <v>100</v>
      </c>
      <c r="E103" s="2" t="s">
        <v>101</v>
      </c>
      <c r="F103" s="2" t="s">
        <v>102</v>
      </c>
      <c r="G103" s="2" t="s">
        <v>76</v>
      </c>
      <c r="H103" s="49">
        <v>38914</v>
      </c>
      <c r="I103" s="2" t="s">
        <v>77</v>
      </c>
      <c r="J103" s="2" t="s">
        <v>78</v>
      </c>
      <c r="K103" s="2">
        <v>8</v>
      </c>
      <c r="L103" s="11">
        <v>10</v>
      </c>
      <c r="M103" s="11">
        <v>2</v>
      </c>
      <c r="N103" s="3">
        <f t="shared" si="4"/>
        <v>12</v>
      </c>
      <c r="O103" s="11">
        <v>24</v>
      </c>
      <c r="P103" s="4">
        <f t="shared" si="5"/>
        <v>0.5</v>
      </c>
      <c r="Q103" s="5"/>
      <c r="R103" s="5"/>
      <c r="S103" s="55"/>
      <c r="T103" s="2" t="s">
        <v>79</v>
      </c>
    </row>
    <row r="104" spans="1:20" ht="75">
      <c r="A104" s="2">
        <v>86</v>
      </c>
      <c r="B104" s="12" t="s">
        <v>16</v>
      </c>
      <c r="C104" s="2" t="s">
        <v>115</v>
      </c>
      <c r="D104" s="2" t="s">
        <v>116</v>
      </c>
      <c r="E104" s="2" t="s">
        <v>117</v>
      </c>
      <c r="F104" s="2" t="s">
        <v>106</v>
      </c>
      <c r="G104" s="2" t="s">
        <v>76</v>
      </c>
      <c r="H104" s="49">
        <v>38774</v>
      </c>
      <c r="I104" s="2" t="s">
        <v>77</v>
      </c>
      <c r="J104" s="2" t="s">
        <v>78</v>
      </c>
      <c r="K104" s="2">
        <v>8</v>
      </c>
      <c r="L104" s="11">
        <v>9</v>
      </c>
      <c r="M104" s="11">
        <v>2</v>
      </c>
      <c r="N104" s="3">
        <f t="shared" si="4"/>
        <v>11</v>
      </c>
      <c r="O104" s="11">
        <v>24</v>
      </c>
      <c r="P104" s="4">
        <f t="shared" si="5"/>
        <v>0.4583333333333333</v>
      </c>
      <c r="Q104" s="5"/>
      <c r="R104" s="5"/>
      <c r="S104" s="55"/>
      <c r="T104" s="2" t="s">
        <v>79</v>
      </c>
    </row>
    <row r="105" spans="1:20" ht="93.75">
      <c r="A105" s="1">
        <v>87</v>
      </c>
      <c r="B105" s="2" t="s">
        <v>16</v>
      </c>
      <c r="C105" s="12" t="s">
        <v>340</v>
      </c>
      <c r="D105" s="12" t="s">
        <v>341</v>
      </c>
      <c r="E105" s="12" t="s">
        <v>342</v>
      </c>
      <c r="F105" s="12" t="s">
        <v>227</v>
      </c>
      <c r="G105" s="12" t="s">
        <v>76</v>
      </c>
      <c r="H105" s="50">
        <v>39033</v>
      </c>
      <c r="I105" s="12" t="s">
        <v>77</v>
      </c>
      <c r="J105" s="12" t="s">
        <v>338</v>
      </c>
      <c r="K105" s="12">
        <v>8</v>
      </c>
      <c r="L105" s="51">
        <v>5</v>
      </c>
      <c r="M105" s="51">
        <v>5</v>
      </c>
      <c r="N105" s="63">
        <f t="shared" si="4"/>
        <v>10</v>
      </c>
      <c r="O105" s="51">
        <v>24</v>
      </c>
      <c r="P105" s="54">
        <f t="shared" si="5"/>
        <v>0.4166666666666667</v>
      </c>
      <c r="Q105" s="53"/>
      <c r="R105" s="53"/>
      <c r="S105" s="56"/>
      <c r="T105" s="12" t="s">
        <v>339</v>
      </c>
    </row>
    <row r="106" spans="1:20" ht="75">
      <c r="A106" s="2">
        <v>88</v>
      </c>
      <c r="B106" s="2" t="s">
        <v>16</v>
      </c>
      <c r="C106" s="2" t="s">
        <v>146</v>
      </c>
      <c r="D106" s="2" t="s">
        <v>147</v>
      </c>
      <c r="E106" s="2" t="s">
        <v>109</v>
      </c>
      <c r="F106" s="2" t="s">
        <v>106</v>
      </c>
      <c r="G106" s="2" t="s">
        <v>76</v>
      </c>
      <c r="H106" s="49">
        <v>38922</v>
      </c>
      <c r="I106" s="2" t="s">
        <v>77</v>
      </c>
      <c r="J106" s="2" t="s">
        <v>125</v>
      </c>
      <c r="K106" s="2">
        <v>8</v>
      </c>
      <c r="L106" s="11">
        <v>10</v>
      </c>
      <c r="M106" s="11"/>
      <c r="N106" s="3">
        <f t="shared" si="4"/>
        <v>10</v>
      </c>
      <c r="O106" s="11">
        <v>24</v>
      </c>
      <c r="P106" s="4">
        <f t="shared" si="5"/>
        <v>0.4166666666666667</v>
      </c>
      <c r="Q106" s="5"/>
      <c r="R106" s="5"/>
      <c r="S106" s="55"/>
      <c r="T106" s="2" t="s">
        <v>126</v>
      </c>
    </row>
    <row r="107" spans="1:20" ht="75">
      <c r="A107" s="1">
        <v>89</v>
      </c>
      <c r="B107" s="2" t="s">
        <v>16</v>
      </c>
      <c r="C107" s="2" t="s">
        <v>382</v>
      </c>
      <c r="D107" s="2" t="s">
        <v>383</v>
      </c>
      <c r="E107" s="2" t="s">
        <v>113</v>
      </c>
      <c r="F107" s="2" t="s">
        <v>98</v>
      </c>
      <c r="G107" s="2" t="s">
        <v>76</v>
      </c>
      <c r="H107" s="49">
        <v>38700</v>
      </c>
      <c r="I107" s="2" t="s">
        <v>77</v>
      </c>
      <c r="J107" s="2" t="s">
        <v>350</v>
      </c>
      <c r="K107" s="2">
        <v>8</v>
      </c>
      <c r="L107" s="11">
        <v>9</v>
      </c>
      <c r="M107" s="11">
        <v>1</v>
      </c>
      <c r="N107" s="3">
        <f t="shared" si="4"/>
        <v>10</v>
      </c>
      <c r="O107" s="11">
        <v>24</v>
      </c>
      <c r="P107" s="4">
        <f t="shared" si="5"/>
        <v>0.4166666666666667</v>
      </c>
      <c r="Q107" s="5"/>
      <c r="R107" s="5"/>
      <c r="S107" s="55"/>
      <c r="T107" s="2" t="s">
        <v>351</v>
      </c>
    </row>
    <row r="108" spans="1:20" ht="75">
      <c r="A108" s="2">
        <v>90</v>
      </c>
      <c r="B108" s="2" t="s">
        <v>16</v>
      </c>
      <c r="C108" s="2" t="s">
        <v>148</v>
      </c>
      <c r="D108" s="2" t="s">
        <v>149</v>
      </c>
      <c r="E108" s="2" t="s">
        <v>113</v>
      </c>
      <c r="F108" s="2" t="s">
        <v>83</v>
      </c>
      <c r="G108" s="2" t="s">
        <v>76</v>
      </c>
      <c r="H108" s="49">
        <v>38833</v>
      </c>
      <c r="I108" s="2" t="s">
        <v>77</v>
      </c>
      <c r="J108" s="2" t="s">
        <v>125</v>
      </c>
      <c r="K108" s="2">
        <v>8</v>
      </c>
      <c r="L108" s="11">
        <v>10</v>
      </c>
      <c r="M108" s="11">
        <v>0</v>
      </c>
      <c r="N108" s="3">
        <f t="shared" si="4"/>
        <v>10</v>
      </c>
      <c r="O108" s="11">
        <v>24</v>
      </c>
      <c r="P108" s="4">
        <f t="shared" si="5"/>
        <v>0.4166666666666667</v>
      </c>
      <c r="Q108" s="5"/>
      <c r="R108" s="5"/>
      <c r="S108" s="55"/>
      <c r="T108" s="2" t="s">
        <v>126</v>
      </c>
    </row>
    <row r="109" spans="1:20" ht="75">
      <c r="A109" s="1">
        <v>91</v>
      </c>
      <c r="B109" s="2" t="s">
        <v>16</v>
      </c>
      <c r="C109" s="2" t="s">
        <v>91</v>
      </c>
      <c r="D109" s="2" t="s">
        <v>92</v>
      </c>
      <c r="E109" s="2" t="s">
        <v>93</v>
      </c>
      <c r="F109" s="2" t="s">
        <v>94</v>
      </c>
      <c r="G109" s="2" t="s">
        <v>76</v>
      </c>
      <c r="H109" s="49">
        <v>39092</v>
      </c>
      <c r="I109" s="2" t="s">
        <v>77</v>
      </c>
      <c r="J109" s="2" t="s">
        <v>78</v>
      </c>
      <c r="K109" s="2">
        <v>8</v>
      </c>
      <c r="L109" s="11">
        <v>10</v>
      </c>
      <c r="M109" s="11">
        <v>0</v>
      </c>
      <c r="N109" s="3">
        <f t="shared" si="4"/>
        <v>10</v>
      </c>
      <c r="O109" s="11">
        <v>24</v>
      </c>
      <c r="P109" s="4">
        <f t="shared" si="5"/>
        <v>0.4166666666666667</v>
      </c>
      <c r="Q109" s="5"/>
      <c r="R109" s="5"/>
      <c r="S109" s="55"/>
      <c r="T109" s="2" t="s">
        <v>79</v>
      </c>
    </row>
    <row r="110" spans="1:20" ht="93.75">
      <c r="A110" s="2">
        <v>92</v>
      </c>
      <c r="B110" s="2" t="s">
        <v>16</v>
      </c>
      <c r="C110" s="12" t="s">
        <v>336</v>
      </c>
      <c r="D110" s="12" t="s">
        <v>337</v>
      </c>
      <c r="E110" s="12" t="s">
        <v>160</v>
      </c>
      <c r="F110" s="12" t="s">
        <v>120</v>
      </c>
      <c r="G110" s="12" t="s">
        <v>76</v>
      </c>
      <c r="H110" s="50">
        <v>38904</v>
      </c>
      <c r="I110" s="12" t="s">
        <v>77</v>
      </c>
      <c r="J110" s="12" t="s">
        <v>338</v>
      </c>
      <c r="K110" s="12">
        <v>8</v>
      </c>
      <c r="L110" s="51">
        <v>4</v>
      </c>
      <c r="M110" s="51">
        <v>5</v>
      </c>
      <c r="N110" s="63">
        <f t="shared" si="4"/>
        <v>9</v>
      </c>
      <c r="O110" s="51">
        <v>24</v>
      </c>
      <c r="P110" s="52">
        <f t="shared" si="5"/>
        <v>0.375</v>
      </c>
      <c r="Q110" s="53"/>
      <c r="R110" s="53"/>
      <c r="S110" s="56"/>
      <c r="T110" s="12" t="s">
        <v>339</v>
      </c>
    </row>
    <row r="111" spans="1:20" ht="93.75">
      <c r="A111" s="1">
        <v>93</v>
      </c>
      <c r="B111" s="2" t="s">
        <v>16</v>
      </c>
      <c r="C111" s="12" t="s">
        <v>343</v>
      </c>
      <c r="D111" s="12" t="s">
        <v>344</v>
      </c>
      <c r="E111" s="12" t="s">
        <v>301</v>
      </c>
      <c r="F111" s="12" t="s">
        <v>161</v>
      </c>
      <c r="G111" s="12" t="s">
        <v>76</v>
      </c>
      <c r="H111" s="50">
        <v>38719</v>
      </c>
      <c r="I111" s="12" t="s">
        <v>77</v>
      </c>
      <c r="J111" s="12" t="s">
        <v>338</v>
      </c>
      <c r="K111" s="12">
        <v>8</v>
      </c>
      <c r="L111" s="51">
        <v>8</v>
      </c>
      <c r="M111" s="51">
        <v>1</v>
      </c>
      <c r="N111" s="63">
        <f t="shared" si="4"/>
        <v>9</v>
      </c>
      <c r="O111" s="51">
        <v>24</v>
      </c>
      <c r="P111" s="54">
        <f t="shared" si="5"/>
        <v>0.375</v>
      </c>
      <c r="Q111" s="53"/>
      <c r="R111" s="53"/>
      <c r="S111" s="56"/>
      <c r="T111" s="12" t="s">
        <v>339</v>
      </c>
    </row>
    <row r="112" spans="1:20" ht="93.75">
      <c r="A112" s="2">
        <v>94</v>
      </c>
      <c r="B112" s="2" t="s">
        <v>16</v>
      </c>
      <c r="C112" s="12" t="s">
        <v>345</v>
      </c>
      <c r="D112" s="12" t="s">
        <v>346</v>
      </c>
      <c r="E112" s="12" t="s">
        <v>132</v>
      </c>
      <c r="F112" s="12" t="s">
        <v>75</v>
      </c>
      <c r="G112" s="12" t="s">
        <v>76</v>
      </c>
      <c r="H112" s="50">
        <v>39180</v>
      </c>
      <c r="I112" s="12" t="s">
        <v>77</v>
      </c>
      <c r="J112" s="12" t="s">
        <v>338</v>
      </c>
      <c r="K112" s="12">
        <v>8</v>
      </c>
      <c r="L112" s="51">
        <v>7</v>
      </c>
      <c r="M112" s="51">
        <v>1</v>
      </c>
      <c r="N112" s="63">
        <f t="shared" si="4"/>
        <v>8</v>
      </c>
      <c r="O112" s="51">
        <v>24</v>
      </c>
      <c r="P112" s="54">
        <f t="shared" si="5"/>
        <v>0.3333333333333333</v>
      </c>
      <c r="Q112" s="53"/>
      <c r="R112" s="53"/>
      <c r="S112" s="56"/>
      <c r="T112" s="12" t="s">
        <v>339</v>
      </c>
    </row>
    <row r="113" spans="1:20" ht="93.75">
      <c r="A113" s="1">
        <v>95</v>
      </c>
      <c r="B113" s="2" t="s">
        <v>16</v>
      </c>
      <c r="C113" s="2" t="s">
        <v>261</v>
      </c>
      <c r="D113" s="2" t="s">
        <v>262</v>
      </c>
      <c r="E113" s="2" t="s">
        <v>117</v>
      </c>
      <c r="F113" s="2" t="s">
        <v>98</v>
      </c>
      <c r="G113" s="2" t="s">
        <v>76</v>
      </c>
      <c r="H113" s="49">
        <v>38903</v>
      </c>
      <c r="I113" s="2" t="s">
        <v>77</v>
      </c>
      <c r="J113" s="62" t="s">
        <v>263</v>
      </c>
      <c r="K113" s="2">
        <v>8</v>
      </c>
      <c r="L113" s="11">
        <v>5</v>
      </c>
      <c r="M113" s="11">
        <v>2</v>
      </c>
      <c r="N113" s="3">
        <f t="shared" si="4"/>
        <v>7</v>
      </c>
      <c r="O113" s="11">
        <v>24</v>
      </c>
      <c r="P113" s="13">
        <f t="shared" si="5"/>
        <v>0.2916666666666667</v>
      </c>
      <c r="Q113" s="5"/>
      <c r="R113" s="5"/>
      <c r="S113" s="55"/>
      <c r="T113" s="2" t="s">
        <v>264</v>
      </c>
    </row>
    <row r="114" spans="1:20" ht="75">
      <c r="A114" s="2">
        <v>96</v>
      </c>
      <c r="B114" s="2" t="s">
        <v>16</v>
      </c>
      <c r="C114" s="2" t="s">
        <v>248</v>
      </c>
      <c r="D114" s="2" t="s">
        <v>249</v>
      </c>
      <c r="E114" s="2" t="s">
        <v>82</v>
      </c>
      <c r="F114" s="2" t="s">
        <v>106</v>
      </c>
      <c r="G114" s="2" t="s">
        <v>76</v>
      </c>
      <c r="H114" s="49">
        <v>38860</v>
      </c>
      <c r="I114" s="2" t="s">
        <v>77</v>
      </c>
      <c r="J114" s="2" t="s">
        <v>223</v>
      </c>
      <c r="K114" s="2">
        <v>8</v>
      </c>
      <c r="L114" s="11">
        <v>6</v>
      </c>
      <c r="M114" s="11">
        <v>0</v>
      </c>
      <c r="N114" s="3">
        <f t="shared" si="4"/>
        <v>6</v>
      </c>
      <c r="O114" s="11">
        <v>24</v>
      </c>
      <c r="P114" s="4">
        <f t="shared" si="5"/>
        <v>0.25</v>
      </c>
      <c r="Q114" s="5"/>
      <c r="R114" s="5"/>
      <c r="S114" s="55"/>
      <c r="T114" s="2" t="s">
        <v>224</v>
      </c>
    </row>
    <row r="115" spans="1:20" ht="75">
      <c r="A115" s="1">
        <v>97</v>
      </c>
      <c r="B115" s="2" t="s">
        <v>16</v>
      </c>
      <c r="C115" s="2" t="s">
        <v>118</v>
      </c>
      <c r="D115" s="2" t="s">
        <v>119</v>
      </c>
      <c r="E115" s="2" t="s">
        <v>113</v>
      </c>
      <c r="F115" s="2" t="s">
        <v>120</v>
      </c>
      <c r="G115" s="2" t="s">
        <v>76</v>
      </c>
      <c r="H115" s="49">
        <v>38796</v>
      </c>
      <c r="I115" s="2" t="s">
        <v>77</v>
      </c>
      <c r="J115" s="2" t="s">
        <v>78</v>
      </c>
      <c r="K115" s="2">
        <v>8</v>
      </c>
      <c r="L115" s="11">
        <v>2</v>
      </c>
      <c r="M115" s="11">
        <v>0</v>
      </c>
      <c r="N115" s="3">
        <f>SUM(L115:M115)</f>
        <v>2</v>
      </c>
      <c r="O115" s="11">
        <v>24</v>
      </c>
      <c r="P115" s="4">
        <f>N115/O115</f>
        <v>0.08333333333333333</v>
      </c>
      <c r="Q115" s="5"/>
      <c r="R115" s="5"/>
      <c r="S115" s="55"/>
      <c r="T115" s="2" t="s">
        <v>79</v>
      </c>
    </row>
    <row r="116" spans="1:20" ht="75">
      <c r="A116" s="2">
        <v>98</v>
      </c>
      <c r="B116" s="2" t="s">
        <v>16</v>
      </c>
      <c r="C116" s="2" t="s">
        <v>211</v>
      </c>
      <c r="D116" s="2" t="s">
        <v>212</v>
      </c>
      <c r="E116" s="2" t="s">
        <v>210</v>
      </c>
      <c r="F116" s="2" t="s">
        <v>86</v>
      </c>
      <c r="G116" s="2" t="s">
        <v>76</v>
      </c>
      <c r="H116" s="49">
        <v>38557</v>
      </c>
      <c r="I116" s="2" t="s">
        <v>77</v>
      </c>
      <c r="J116" s="2" t="s">
        <v>206</v>
      </c>
      <c r="K116" s="2">
        <v>9</v>
      </c>
      <c r="L116" s="11">
        <v>19</v>
      </c>
      <c r="M116" s="11">
        <v>9</v>
      </c>
      <c r="N116" s="3">
        <f>SUM(L116:M116)</f>
        <v>28</v>
      </c>
      <c r="O116" s="11">
        <v>30</v>
      </c>
      <c r="P116" s="4">
        <f>N116/O116</f>
        <v>0.9333333333333333</v>
      </c>
      <c r="Q116" s="5"/>
      <c r="R116" s="5"/>
      <c r="S116" s="55" t="s">
        <v>389</v>
      </c>
      <c r="T116" s="2" t="s">
        <v>207</v>
      </c>
    </row>
    <row r="117" spans="1:20" ht="75">
      <c r="A117" s="1">
        <v>99</v>
      </c>
      <c r="B117" s="2" t="s">
        <v>16</v>
      </c>
      <c r="C117" s="2" t="s">
        <v>213</v>
      </c>
      <c r="D117" s="2" t="s">
        <v>214</v>
      </c>
      <c r="E117" s="2" t="s">
        <v>215</v>
      </c>
      <c r="F117" s="2" t="s">
        <v>216</v>
      </c>
      <c r="G117" s="2" t="s">
        <v>76</v>
      </c>
      <c r="H117" s="49">
        <v>38597</v>
      </c>
      <c r="I117" s="2" t="s">
        <v>77</v>
      </c>
      <c r="J117" s="2" t="s">
        <v>206</v>
      </c>
      <c r="K117" s="2">
        <v>9</v>
      </c>
      <c r="L117" s="11">
        <v>19</v>
      </c>
      <c r="M117" s="11">
        <v>7</v>
      </c>
      <c r="N117" s="3">
        <f>SUM(L117:M117)</f>
        <v>26</v>
      </c>
      <c r="O117" s="11">
        <v>30</v>
      </c>
      <c r="P117" s="4">
        <f>N117/O117</f>
        <v>0.8666666666666667</v>
      </c>
      <c r="Q117" s="5"/>
      <c r="R117" s="5"/>
      <c r="S117" s="55" t="s">
        <v>390</v>
      </c>
      <c r="T117" s="2" t="s">
        <v>207</v>
      </c>
    </row>
    <row r="118" spans="1:20" ht="75">
      <c r="A118" s="2">
        <v>100</v>
      </c>
      <c r="B118" s="2" t="s">
        <v>16</v>
      </c>
      <c r="C118" s="2" t="s">
        <v>217</v>
      </c>
      <c r="D118" s="2" t="s">
        <v>218</v>
      </c>
      <c r="E118" s="2" t="s">
        <v>219</v>
      </c>
      <c r="F118" s="2" t="s">
        <v>145</v>
      </c>
      <c r="G118" s="2" t="s">
        <v>76</v>
      </c>
      <c r="H118" s="49">
        <v>38358</v>
      </c>
      <c r="I118" s="2" t="s">
        <v>77</v>
      </c>
      <c r="J118" s="2" t="s">
        <v>206</v>
      </c>
      <c r="K118" s="2">
        <v>9</v>
      </c>
      <c r="L118" s="11">
        <v>18</v>
      </c>
      <c r="M118" s="11">
        <v>6</v>
      </c>
      <c r="N118" s="3">
        <f>SUM(L118:M118)</f>
        <v>24</v>
      </c>
      <c r="O118" s="11">
        <v>30</v>
      </c>
      <c r="P118" s="4">
        <f>N118/O118</f>
        <v>0.8</v>
      </c>
      <c r="Q118" s="5"/>
      <c r="R118" s="5"/>
      <c r="S118" s="55" t="s">
        <v>390</v>
      </c>
      <c r="T118" s="2" t="s">
        <v>207</v>
      </c>
    </row>
    <row r="119" spans="1:20" ht="56.25">
      <c r="A119" s="1">
        <v>101</v>
      </c>
      <c r="B119" s="2" t="s">
        <v>16</v>
      </c>
      <c r="C119" s="2" t="s">
        <v>331</v>
      </c>
      <c r="D119" s="2" t="s">
        <v>332</v>
      </c>
      <c r="E119" s="2" t="s">
        <v>97</v>
      </c>
      <c r="F119" s="2" t="s">
        <v>106</v>
      </c>
      <c r="G119" s="14" t="s">
        <v>76</v>
      </c>
      <c r="H119" s="49">
        <v>38558</v>
      </c>
      <c r="I119" s="2" t="s">
        <v>77</v>
      </c>
      <c r="J119" s="2" t="s">
        <v>327</v>
      </c>
      <c r="K119" s="2">
        <v>9</v>
      </c>
      <c r="L119" s="11">
        <v>17</v>
      </c>
      <c r="M119" s="11">
        <v>5</v>
      </c>
      <c r="N119" s="3">
        <f>SUM(L119:M119)</f>
        <v>22</v>
      </c>
      <c r="O119" s="11">
        <v>30</v>
      </c>
      <c r="P119" s="4">
        <f>N119/O119</f>
        <v>0.7333333333333333</v>
      </c>
      <c r="Q119" s="5"/>
      <c r="R119" s="5"/>
      <c r="S119" s="55"/>
      <c r="T119" s="2" t="s">
        <v>328</v>
      </c>
    </row>
    <row r="120" spans="1:20" ht="56.25">
      <c r="A120" s="2">
        <v>102</v>
      </c>
      <c r="B120" s="2" t="s">
        <v>16</v>
      </c>
      <c r="C120" s="2" t="s">
        <v>333</v>
      </c>
      <c r="D120" s="2" t="s">
        <v>334</v>
      </c>
      <c r="E120" s="2" t="s">
        <v>335</v>
      </c>
      <c r="F120" s="2" t="s">
        <v>234</v>
      </c>
      <c r="G120" s="2" t="s">
        <v>76</v>
      </c>
      <c r="H120" s="49">
        <v>38496</v>
      </c>
      <c r="I120" s="2" t="s">
        <v>77</v>
      </c>
      <c r="J120" s="2" t="s">
        <v>327</v>
      </c>
      <c r="K120" s="2">
        <v>9</v>
      </c>
      <c r="L120" s="11">
        <v>15</v>
      </c>
      <c r="M120" s="11">
        <v>4</v>
      </c>
      <c r="N120" s="3">
        <f>SUM(L120:M120)</f>
        <v>19</v>
      </c>
      <c r="O120" s="11">
        <v>30</v>
      </c>
      <c r="P120" s="4">
        <f>N120/O120</f>
        <v>0.6333333333333333</v>
      </c>
      <c r="Q120" s="5"/>
      <c r="R120" s="5"/>
      <c r="S120" s="55"/>
      <c r="T120" s="2" t="s">
        <v>328</v>
      </c>
    </row>
    <row r="121" spans="1:20" ht="75">
      <c r="A121" s="1">
        <v>103</v>
      </c>
      <c r="B121" s="2" t="s">
        <v>16</v>
      </c>
      <c r="C121" s="2" t="s">
        <v>150</v>
      </c>
      <c r="D121" s="2" t="s">
        <v>151</v>
      </c>
      <c r="E121" s="2" t="s">
        <v>141</v>
      </c>
      <c r="F121" s="2" t="s">
        <v>75</v>
      </c>
      <c r="G121" s="2" t="s">
        <v>76</v>
      </c>
      <c r="H121" s="49">
        <v>38428</v>
      </c>
      <c r="I121" s="2" t="s">
        <v>77</v>
      </c>
      <c r="J121" s="2" t="s">
        <v>125</v>
      </c>
      <c r="K121" s="2">
        <v>9</v>
      </c>
      <c r="L121" s="11">
        <v>5</v>
      </c>
      <c r="M121" s="11">
        <v>6</v>
      </c>
      <c r="N121" s="3">
        <f>SUM(L121:M121)</f>
        <v>11</v>
      </c>
      <c r="O121" s="11">
        <v>30</v>
      </c>
      <c r="P121" s="4">
        <f>N121/O121</f>
        <v>0.36666666666666664</v>
      </c>
      <c r="Q121" s="5"/>
      <c r="R121" s="5"/>
      <c r="S121" s="55"/>
      <c r="T121" s="2" t="s">
        <v>126</v>
      </c>
    </row>
    <row r="122" spans="1:20" ht="75">
      <c r="A122" s="2">
        <v>104</v>
      </c>
      <c r="B122" s="2" t="s">
        <v>16</v>
      </c>
      <c r="C122" s="2" t="s">
        <v>152</v>
      </c>
      <c r="D122" s="2" t="s">
        <v>153</v>
      </c>
      <c r="E122" s="2" t="s">
        <v>154</v>
      </c>
      <c r="F122" s="2" t="s">
        <v>155</v>
      </c>
      <c r="G122" s="2" t="s">
        <v>76</v>
      </c>
      <c r="H122" s="49">
        <v>38719</v>
      </c>
      <c r="I122" s="2" t="s">
        <v>77</v>
      </c>
      <c r="J122" s="2" t="s">
        <v>125</v>
      </c>
      <c r="K122" s="2">
        <v>9</v>
      </c>
      <c r="L122" s="11">
        <v>5</v>
      </c>
      <c r="M122" s="11">
        <v>6</v>
      </c>
      <c r="N122" s="3">
        <f>SUM(L122:M122)</f>
        <v>11</v>
      </c>
      <c r="O122" s="11">
        <v>30</v>
      </c>
      <c r="P122" s="4">
        <f>N122/O122</f>
        <v>0.36666666666666664</v>
      </c>
      <c r="Q122" s="5"/>
      <c r="R122" s="5"/>
      <c r="S122" s="55"/>
      <c r="T122" s="2" t="s">
        <v>126</v>
      </c>
    </row>
    <row r="123" spans="1:20" ht="75">
      <c r="A123" s="1">
        <v>105</v>
      </c>
      <c r="B123" s="2" t="s">
        <v>16</v>
      </c>
      <c r="C123" s="2" t="s">
        <v>156</v>
      </c>
      <c r="D123" s="2" t="s">
        <v>157</v>
      </c>
      <c r="E123" s="2" t="s">
        <v>97</v>
      </c>
      <c r="F123" s="2" t="s">
        <v>98</v>
      </c>
      <c r="G123" s="2" t="s">
        <v>76</v>
      </c>
      <c r="H123" s="49">
        <v>38691</v>
      </c>
      <c r="I123" s="2" t="s">
        <v>77</v>
      </c>
      <c r="J123" s="2" t="s">
        <v>125</v>
      </c>
      <c r="K123" s="2">
        <v>9</v>
      </c>
      <c r="L123" s="11">
        <v>6</v>
      </c>
      <c r="M123" s="11">
        <v>2</v>
      </c>
      <c r="N123" s="3">
        <f>SUM(L123:M123)</f>
        <v>8</v>
      </c>
      <c r="O123" s="11">
        <v>30</v>
      </c>
      <c r="P123" s="4">
        <f>N123/O123</f>
        <v>0.26666666666666666</v>
      </c>
      <c r="Q123" s="5"/>
      <c r="R123" s="5"/>
      <c r="S123" s="55"/>
      <c r="T123" s="2" t="s">
        <v>126</v>
      </c>
    </row>
    <row r="124" spans="1:20" ht="75">
      <c r="A124" s="2">
        <v>106</v>
      </c>
      <c r="B124" s="2" t="s">
        <v>16</v>
      </c>
      <c r="C124" s="2" t="s">
        <v>158</v>
      </c>
      <c r="D124" s="2" t="s">
        <v>159</v>
      </c>
      <c r="E124" s="2" t="s">
        <v>160</v>
      </c>
      <c r="F124" s="2" t="s">
        <v>161</v>
      </c>
      <c r="G124" s="2" t="s">
        <v>76</v>
      </c>
      <c r="H124" s="49">
        <v>38395</v>
      </c>
      <c r="I124" s="2" t="s">
        <v>77</v>
      </c>
      <c r="J124" s="2" t="s">
        <v>125</v>
      </c>
      <c r="K124" s="2">
        <v>9</v>
      </c>
      <c r="L124" s="11">
        <v>5</v>
      </c>
      <c r="M124" s="11">
        <v>3</v>
      </c>
      <c r="N124" s="3">
        <f>SUM(L124:M124)</f>
        <v>8</v>
      </c>
      <c r="O124" s="11">
        <v>30</v>
      </c>
      <c r="P124" s="4">
        <f>N124/O124</f>
        <v>0.26666666666666666</v>
      </c>
      <c r="Q124" s="5"/>
      <c r="R124" s="5"/>
      <c r="S124" s="55"/>
      <c r="T124" s="2" t="s">
        <v>126</v>
      </c>
    </row>
    <row r="125" spans="1:20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22.5">
      <c r="A126" s="73" t="s">
        <v>49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:20" ht="23.25">
      <c r="A127" s="74" t="s">
        <v>70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9" spans="2:13" ht="18.75">
      <c r="B129" s="33" t="s">
        <v>24</v>
      </c>
      <c r="C129" s="33" t="s">
        <v>25</v>
      </c>
      <c r="D129" s="33" t="s">
        <v>26</v>
      </c>
      <c r="E129" s="33" t="s">
        <v>27</v>
      </c>
      <c r="F129" s="6"/>
      <c r="G129" s="6"/>
      <c r="H129" s="6"/>
      <c r="I129" s="6"/>
      <c r="J129" s="6"/>
      <c r="K129" s="6"/>
      <c r="L129" s="6"/>
      <c r="M129" s="6"/>
    </row>
    <row r="130" spans="2:13" ht="18.75">
      <c r="B130" s="32">
        <v>5</v>
      </c>
      <c r="C130" s="40"/>
      <c r="D130" s="40"/>
      <c r="E130" s="40"/>
      <c r="F130" s="6"/>
      <c r="G130" s="6"/>
      <c r="H130" s="6"/>
      <c r="I130" s="6"/>
      <c r="J130" s="6"/>
      <c r="K130" s="6"/>
      <c r="L130" s="6"/>
      <c r="M130" s="6"/>
    </row>
    <row r="131" spans="2:13" ht="18.75">
      <c r="B131" s="32">
        <v>6</v>
      </c>
      <c r="C131" s="32">
        <v>20</v>
      </c>
      <c r="D131" s="32">
        <v>2</v>
      </c>
      <c r="E131" s="32">
        <v>3</v>
      </c>
      <c r="F131" s="6"/>
      <c r="G131" s="6"/>
      <c r="H131" s="6"/>
      <c r="I131" s="6"/>
      <c r="J131" s="6"/>
      <c r="K131" s="6"/>
      <c r="L131" s="6"/>
      <c r="M131" s="6"/>
    </row>
    <row r="132" spans="2:13" ht="18.75">
      <c r="B132" s="14">
        <v>7</v>
      </c>
      <c r="C132" s="14">
        <v>49</v>
      </c>
      <c r="D132" s="32">
        <v>4</v>
      </c>
      <c r="E132" s="32">
        <v>12</v>
      </c>
      <c r="F132" s="6"/>
      <c r="G132" s="6"/>
      <c r="H132" s="6"/>
      <c r="I132" s="6"/>
      <c r="J132" s="6"/>
      <c r="K132" s="6"/>
      <c r="L132" s="6"/>
      <c r="M132" s="6"/>
    </row>
    <row r="133" spans="2:13" ht="18.75">
      <c r="B133" s="14">
        <v>8</v>
      </c>
      <c r="C133" s="14">
        <v>28</v>
      </c>
      <c r="D133" s="14">
        <v>3</v>
      </c>
      <c r="E133" s="14">
        <v>5</v>
      </c>
      <c r="F133" s="6"/>
      <c r="G133" s="6"/>
      <c r="H133" s="6"/>
      <c r="I133" s="6"/>
      <c r="J133" s="6"/>
      <c r="K133" s="6"/>
      <c r="L133" s="6"/>
      <c r="M133" s="6"/>
    </row>
    <row r="134" spans="2:13" ht="18.75">
      <c r="B134" s="14">
        <v>9</v>
      </c>
      <c r="C134" s="14">
        <v>9</v>
      </c>
      <c r="D134" s="14">
        <v>1</v>
      </c>
      <c r="E134" s="14">
        <v>2</v>
      </c>
      <c r="F134" s="6"/>
      <c r="G134" s="6"/>
      <c r="H134" s="6"/>
      <c r="I134" s="6"/>
      <c r="J134" s="6"/>
      <c r="K134" s="6"/>
      <c r="L134" s="6"/>
      <c r="M134" s="6"/>
    </row>
    <row r="135" spans="2:13" ht="18.75">
      <c r="B135" s="14">
        <v>10</v>
      </c>
      <c r="C135" s="40"/>
      <c r="D135" s="40"/>
      <c r="E135" s="40"/>
      <c r="F135" s="6"/>
      <c r="G135" s="6"/>
      <c r="H135" s="6"/>
      <c r="I135" s="6"/>
      <c r="J135" s="6"/>
      <c r="K135" s="6"/>
      <c r="L135" s="6"/>
      <c r="M135" s="6"/>
    </row>
    <row r="136" spans="2:13" ht="18.75">
      <c r="B136" s="14">
        <v>11</v>
      </c>
      <c r="C136" s="40"/>
      <c r="D136" s="40"/>
      <c r="E136" s="40"/>
      <c r="F136" s="6"/>
      <c r="G136" s="6"/>
      <c r="H136" s="6"/>
      <c r="I136" s="6"/>
      <c r="J136" s="6"/>
      <c r="K136" s="6"/>
      <c r="L136" s="6"/>
      <c r="M136" s="6"/>
    </row>
    <row r="137" spans="2:13" ht="18.75">
      <c r="B137" s="33" t="s">
        <v>28</v>
      </c>
      <c r="C137" s="33">
        <f>SUM(C130:C136)</f>
        <v>106</v>
      </c>
      <c r="D137" s="33">
        <f>SUBTOTAL(9,D130:D136)</f>
        <v>10</v>
      </c>
      <c r="E137" s="33">
        <f>SUM(E130:E136)</f>
        <v>22</v>
      </c>
      <c r="F137" s="6"/>
      <c r="G137" s="6"/>
      <c r="H137" s="6"/>
      <c r="I137" s="6"/>
      <c r="J137" s="6"/>
      <c r="K137" s="6"/>
      <c r="L137" s="6"/>
      <c r="M137" s="6"/>
    </row>
    <row r="138" spans="2:13" ht="18.75">
      <c r="B138" s="34"/>
      <c r="C138" s="34"/>
      <c r="D138" s="35">
        <f>D137/C137</f>
        <v>0.09433962264150944</v>
      </c>
      <c r="E138" s="35">
        <f>E137/C137</f>
        <v>0.20754716981132076</v>
      </c>
      <c r="F138" s="36">
        <f>SUM(D138:E138)</f>
        <v>0.30188679245283023</v>
      </c>
      <c r="G138" s="6"/>
      <c r="H138" s="6"/>
      <c r="I138" s="6"/>
      <c r="J138" s="6"/>
      <c r="K138" s="6"/>
      <c r="L138" s="6"/>
      <c r="M138" s="6"/>
    </row>
    <row r="139" spans="2:15" ht="131.25">
      <c r="B139" s="15" t="s">
        <v>29</v>
      </c>
      <c r="C139" s="15" t="s">
        <v>50</v>
      </c>
      <c r="D139" s="15" t="s">
        <v>51</v>
      </c>
      <c r="E139" s="15" t="s">
        <v>23</v>
      </c>
      <c r="F139" s="15" t="s">
        <v>30</v>
      </c>
      <c r="G139" s="15" t="s">
        <v>31</v>
      </c>
      <c r="H139" s="15" t="s">
        <v>32</v>
      </c>
      <c r="I139" s="15" t="s">
        <v>33</v>
      </c>
      <c r="J139" s="15" t="s">
        <v>54</v>
      </c>
      <c r="K139" s="15" t="s">
        <v>35</v>
      </c>
      <c r="L139" s="15" t="s">
        <v>36</v>
      </c>
      <c r="M139" s="15" t="s">
        <v>47</v>
      </c>
      <c r="N139" s="15" t="s">
        <v>48</v>
      </c>
      <c r="O139" s="37" t="s">
        <v>37</v>
      </c>
    </row>
    <row r="140" spans="2:15" ht="18.75">
      <c r="B140" s="16" t="s">
        <v>34</v>
      </c>
      <c r="C140" s="67"/>
      <c r="D140" s="2">
        <v>1</v>
      </c>
      <c r="E140" s="2">
        <v>3</v>
      </c>
      <c r="F140" s="2">
        <v>8</v>
      </c>
      <c r="G140" s="2"/>
      <c r="H140" s="67"/>
      <c r="I140" s="67"/>
      <c r="J140" s="2"/>
      <c r="K140" s="2">
        <v>4</v>
      </c>
      <c r="L140" s="3">
        <f aca="true" t="shared" si="6" ref="L140:L150">C140+D140+E140+F140+G140+H140+I140</f>
        <v>12</v>
      </c>
      <c r="M140" s="3">
        <f aca="true" t="shared" si="7" ref="M140:M150">J140+K140</f>
        <v>4</v>
      </c>
      <c r="N140" s="38">
        <f aca="true" t="shared" si="8" ref="N140:N152">M140/L140</f>
        <v>0.3333333333333333</v>
      </c>
      <c r="O140" s="57">
        <v>4</v>
      </c>
    </row>
    <row r="141" spans="2:15" ht="18.75">
      <c r="B141" s="16" t="s">
        <v>38</v>
      </c>
      <c r="C141" s="67"/>
      <c r="D141" s="2">
        <v>3</v>
      </c>
      <c r="E141" s="2">
        <v>4</v>
      </c>
      <c r="F141" s="2">
        <v>2</v>
      </c>
      <c r="G141" s="2">
        <v>4</v>
      </c>
      <c r="H141" s="67"/>
      <c r="I141" s="67"/>
      <c r="J141" s="2"/>
      <c r="K141" s="2"/>
      <c r="L141" s="3">
        <f t="shared" si="6"/>
        <v>13</v>
      </c>
      <c r="M141" s="3">
        <f t="shared" si="7"/>
        <v>0</v>
      </c>
      <c r="N141" s="38">
        <f t="shared" si="8"/>
        <v>0</v>
      </c>
      <c r="O141" s="69"/>
    </row>
    <row r="142" spans="2:15" ht="18.75">
      <c r="B142" s="16" t="s">
        <v>71</v>
      </c>
      <c r="C142" s="67"/>
      <c r="D142" s="2">
        <v>3</v>
      </c>
      <c r="E142" s="2">
        <v>11</v>
      </c>
      <c r="F142" s="2"/>
      <c r="G142" s="2"/>
      <c r="H142" s="67"/>
      <c r="I142" s="67"/>
      <c r="J142" s="2">
        <v>1</v>
      </c>
      <c r="K142" s="2">
        <v>3</v>
      </c>
      <c r="L142" s="3">
        <f>C142+D142+E142+F142+G142+H142+I142</f>
        <v>14</v>
      </c>
      <c r="M142" s="3">
        <f>J142+K142</f>
        <v>4</v>
      </c>
      <c r="N142" s="38">
        <f>M142/L142</f>
        <v>0.2857142857142857</v>
      </c>
      <c r="O142" s="57">
        <v>5</v>
      </c>
    </row>
    <row r="143" spans="2:15" ht="18.75">
      <c r="B143" s="16" t="s">
        <v>39</v>
      </c>
      <c r="C143" s="67"/>
      <c r="D143" s="2"/>
      <c r="E143" s="2">
        <v>1</v>
      </c>
      <c r="F143" s="2">
        <v>1</v>
      </c>
      <c r="G143" s="2">
        <v>3</v>
      </c>
      <c r="H143" s="67"/>
      <c r="I143" s="67"/>
      <c r="J143" s="2">
        <v>2</v>
      </c>
      <c r="K143" s="2">
        <v>2</v>
      </c>
      <c r="L143" s="3">
        <f t="shared" si="6"/>
        <v>5</v>
      </c>
      <c r="M143" s="3">
        <f t="shared" si="7"/>
        <v>4</v>
      </c>
      <c r="N143" s="38">
        <f t="shared" si="8"/>
        <v>0.8</v>
      </c>
      <c r="O143" s="70">
        <v>1</v>
      </c>
    </row>
    <row r="144" spans="2:15" ht="18.75">
      <c r="B144" s="16" t="s">
        <v>40</v>
      </c>
      <c r="C144" s="67"/>
      <c r="D144" s="2">
        <v>2</v>
      </c>
      <c r="E144" s="2">
        <v>5</v>
      </c>
      <c r="F144" s="2">
        <v>3</v>
      </c>
      <c r="G144" s="2"/>
      <c r="H144" s="67"/>
      <c r="I144" s="67"/>
      <c r="J144" s="2">
        <v>2</v>
      </c>
      <c r="K144" s="2">
        <v>5</v>
      </c>
      <c r="L144" s="3">
        <f t="shared" si="6"/>
        <v>10</v>
      </c>
      <c r="M144" s="3">
        <f t="shared" si="7"/>
        <v>7</v>
      </c>
      <c r="N144" s="38">
        <f t="shared" si="8"/>
        <v>0.7</v>
      </c>
      <c r="O144" s="70">
        <v>2</v>
      </c>
    </row>
    <row r="145" spans="2:15" ht="18.75">
      <c r="B145" s="16" t="s">
        <v>41</v>
      </c>
      <c r="C145" s="67"/>
      <c r="D145" s="2">
        <v>4</v>
      </c>
      <c r="E145" s="2">
        <v>9</v>
      </c>
      <c r="F145" s="2">
        <v>4</v>
      </c>
      <c r="G145" s="2"/>
      <c r="H145" s="67"/>
      <c r="I145" s="67"/>
      <c r="J145" s="2"/>
      <c r="K145" s="2"/>
      <c r="L145" s="3">
        <f t="shared" si="6"/>
        <v>17</v>
      </c>
      <c r="M145" s="3">
        <f t="shared" si="7"/>
        <v>0</v>
      </c>
      <c r="N145" s="38">
        <f t="shared" si="8"/>
        <v>0</v>
      </c>
      <c r="O145" s="69"/>
    </row>
    <row r="146" spans="2:15" ht="18.75">
      <c r="B146" s="16" t="s">
        <v>42</v>
      </c>
      <c r="C146" s="67"/>
      <c r="D146" s="2">
        <v>2</v>
      </c>
      <c r="E146" s="2">
        <v>2</v>
      </c>
      <c r="F146" s="2"/>
      <c r="G146" s="2"/>
      <c r="H146" s="67"/>
      <c r="I146" s="67"/>
      <c r="J146" s="2"/>
      <c r="K146" s="2"/>
      <c r="L146" s="3">
        <f t="shared" si="6"/>
        <v>4</v>
      </c>
      <c r="M146" s="3">
        <f t="shared" si="7"/>
        <v>0</v>
      </c>
      <c r="N146" s="38">
        <f t="shared" si="8"/>
        <v>0</v>
      </c>
      <c r="O146" s="69"/>
    </row>
    <row r="147" spans="2:15" ht="18.75">
      <c r="B147" s="16" t="s">
        <v>43</v>
      </c>
      <c r="C147" s="67"/>
      <c r="D147" s="2"/>
      <c r="E147" s="2"/>
      <c r="F147" s="2">
        <v>1</v>
      </c>
      <c r="G147" s="2"/>
      <c r="H147" s="67"/>
      <c r="I147" s="67"/>
      <c r="J147" s="2"/>
      <c r="K147" s="2"/>
      <c r="L147" s="3">
        <f t="shared" si="6"/>
        <v>1</v>
      </c>
      <c r="M147" s="3">
        <f t="shared" si="7"/>
        <v>0</v>
      </c>
      <c r="N147" s="38">
        <f t="shared" si="8"/>
        <v>0</v>
      </c>
      <c r="O147" s="69"/>
    </row>
    <row r="148" spans="2:15" ht="18.75">
      <c r="B148" s="16" t="s">
        <v>44</v>
      </c>
      <c r="C148" s="67"/>
      <c r="D148" s="2">
        <v>5</v>
      </c>
      <c r="E148" s="2">
        <v>12</v>
      </c>
      <c r="F148" s="2">
        <v>5</v>
      </c>
      <c r="G148" s="2"/>
      <c r="H148" s="67"/>
      <c r="I148" s="67"/>
      <c r="J148" s="2">
        <v>5</v>
      </c>
      <c r="K148" s="2">
        <v>7</v>
      </c>
      <c r="L148" s="3">
        <f t="shared" si="6"/>
        <v>22</v>
      </c>
      <c r="M148" s="3">
        <f t="shared" si="7"/>
        <v>12</v>
      </c>
      <c r="N148" s="38">
        <f t="shared" si="8"/>
        <v>0.5454545454545454</v>
      </c>
      <c r="O148" s="70">
        <v>3</v>
      </c>
    </row>
    <row r="149" spans="2:15" ht="21" customHeight="1">
      <c r="B149" s="16" t="s">
        <v>55</v>
      </c>
      <c r="C149" s="67"/>
      <c r="D149" s="2"/>
      <c r="E149" s="2">
        <v>2</v>
      </c>
      <c r="F149" s="2"/>
      <c r="G149" s="2">
        <v>2</v>
      </c>
      <c r="H149" s="67"/>
      <c r="I149" s="67"/>
      <c r="J149" s="2"/>
      <c r="K149" s="2">
        <v>1</v>
      </c>
      <c r="L149" s="3">
        <f t="shared" si="6"/>
        <v>4</v>
      </c>
      <c r="M149" s="3">
        <f t="shared" si="7"/>
        <v>1</v>
      </c>
      <c r="N149" s="38">
        <f t="shared" si="8"/>
        <v>0.25</v>
      </c>
      <c r="O149" s="57">
        <v>6</v>
      </c>
    </row>
    <row r="150" spans="2:15" ht="37.5">
      <c r="B150" s="16" t="s">
        <v>45</v>
      </c>
      <c r="C150" s="67"/>
      <c r="D150" s="2"/>
      <c r="E150" s="2"/>
      <c r="F150" s="2">
        <v>4</v>
      </c>
      <c r="G150" s="2"/>
      <c r="H150" s="67"/>
      <c r="I150" s="67"/>
      <c r="J150" s="2"/>
      <c r="K150" s="2"/>
      <c r="L150" s="3">
        <f t="shared" si="6"/>
        <v>4</v>
      </c>
      <c r="M150" s="3">
        <f t="shared" si="7"/>
        <v>0</v>
      </c>
      <c r="N150" s="38">
        <f t="shared" si="8"/>
        <v>0</v>
      </c>
      <c r="O150" s="69"/>
    </row>
    <row r="151" spans="2:15" ht="18.75">
      <c r="B151" s="17" t="s">
        <v>46</v>
      </c>
      <c r="C151" s="18">
        <f aca="true" t="shared" si="9" ref="C151:I151">SUM(C140:C150)</f>
        <v>0</v>
      </c>
      <c r="D151" s="18">
        <f t="shared" si="9"/>
        <v>20</v>
      </c>
      <c r="E151" s="18">
        <f t="shared" si="9"/>
        <v>49</v>
      </c>
      <c r="F151" s="18">
        <f t="shared" si="9"/>
        <v>28</v>
      </c>
      <c r="G151" s="18">
        <f t="shared" si="9"/>
        <v>9</v>
      </c>
      <c r="H151" s="18">
        <f t="shared" si="9"/>
        <v>0</v>
      </c>
      <c r="I151" s="18">
        <f t="shared" si="9"/>
        <v>0</v>
      </c>
      <c r="J151" s="18">
        <f>SUBTOTAL(9,J140:J150)</f>
        <v>10</v>
      </c>
      <c r="K151" s="18">
        <f>SUM(K140:K150)</f>
        <v>22</v>
      </c>
      <c r="L151" s="18">
        <f>SUM(L140:L150)</f>
        <v>106</v>
      </c>
      <c r="M151" s="18">
        <f>SUM(M140:M150)</f>
        <v>32</v>
      </c>
      <c r="N151" s="39">
        <f t="shared" si="8"/>
        <v>0.3018867924528302</v>
      </c>
      <c r="O151" s="40"/>
    </row>
    <row r="152" spans="2:15" ht="18.75">
      <c r="B152" s="46" t="s">
        <v>52</v>
      </c>
      <c r="C152" s="68">
        <f aca="true" t="shared" si="10" ref="C152:M152">C151-C150</f>
        <v>0</v>
      </c>
      <c r="D152" s="47">
        <f t="shared" si="10"/>
        <v>20</v>
      </c>
      <c r="E152" s="47">
        <f t="shared" si="10"/>
        <v>49</v>
      </c>
      <c r="F152" s="47">
        <f t="shared" si="10"/>
        <v>24</v>
      </c>
      <c r="G152" s="47">
        <f t="shared" si="10"/>
        <v>9</v>
      </c>
      <c r="H152" s="68">
        <f t="shared" si="10"/>
        <v>0</v>
      </c>
      <c r="I152" s="68">
        <f t="shared" si="10"/>
        <v>0</v>
      </c>
      <c r="J152" s="47">
        <f t="shared" si="10"/>
        <v>10</v>
      </c>
      <c r="K152" s="47">
        <f t="shared" si="10"/>
        <v>22</v>
      </c>
      <c r="L152" s="47">
        <f t="shared" si="10"/>
        <v>102</v>
      </c>
      <c r="M152" s="47">
        <f t="shared" si="10"/>
        <v>32</v>
      </c>
      <c r="N152" s="48">
        <f t="shared" si="8"/>
        <v>0.3137254901960784</v>
      </c>
      <c r="O152" s="47"/>
    </row>
    <row r="154" spans="2:6" ht="75">
      <c r="B154" s="15" t="s">
        <v>29</v>
      </c>
      <c r="C154" s="15" t="s">
        <v>56</v>
      </c>
      <c r="D154" s="15" t="s">
        <v>57</v>
      </c>
      <c r="E154" s="15" t="s">
        <v>58</v>
      </c>
      <c r="F154" s="15" t="s">
        <v>60</v>
      </c>
    </row>
    <row r="155" spans="2:6" ht="18.75">
      <c r="B155" s="16" t="s">
        <v>34</v>
      </c>
      <c r="C155" s="19">
        <v>133</v>
      </c>
      <c r="D155" s="19">
        <v>12</v>
      </c>
      <c r="E155" s="42">
        <f>C155/D155</f>
        <v>11.083333333333334</v>
      </c>
      <c r="F155" s="43">
        <v>5</v>
      </c>
    </row>
    <row r="156" spans="2:6" ht="18.75">
      <c r="B156" s="44" t="s">
        <v>38</v>
      </c>
      <c r="C156" s="19">
        <v>103</v>
      </c>
      <c r="D156" s="19">
        <v>13</v>
      </c>
      <c r="E156" s="42">
        <f>C156/D156</f>
        <v>7.923076923076923</v>
      </c>
      <c r="F156" s="43">
        <v>10</v>
      </c>
    </row>
    <row r="157" spans="2:6" ht="18.75">
      <c r="B157" s="44" t="s">
        <v>71</v>
      </c>
      <c r="C157" s="19">
        <v>150</v>
      </c>
      <c r="D157" s="19">
        <v>14</v>
      </c>
      <c r="E157" s="42">
        <f>C157/D157</f>
        <v>10.714285714285714</v>
      </c>
      <c r="F157" s="43">
        <v>6</v>
      </c>
    </row>
    <row r="158" spans="2:6" ht="18.75">
      <c r="B158" s="44" t="s">
        <v>39</v>
      </c>
      <c r="C158" s="19">
        <v>113</v>
      </c>
      <c r="D158" s="19">
        <v>5</v>
      </c>
      <c r="E158" s="42">
        <f aca="true" t="shared" si="11" ref="E158:E165">C158/D158</f>
        <v>22.6</v>
      </c>
      <c r="F158" s="65">
        <v>1</v>
      </c>
    </row>
    <row r="159" spans="2:6" ht="18.75">
      <c r="B159" s="44" t="s">
        <v>40</v>
      </c>
      <c r="C159" s="19">
        <v>131</v>
      </c>
      <c r="D159" s="19">
        <v>10</v>
      </c>
      <c r="E159" s="42">
        <f t="shared" si="11"/>
        <v>13.1</v>
      </c>
      <c r="F159" s="65">
        <v>3</v>
      </c>
    </row>
    <row r="160" spans="2:6" ht="18.75">
      <c r="B160" s="44" t="s">
        <v>41</v>
      </c>
      <c r="C160" s="19">
        <v>181</v>
      </c>
      <c r="D160" s="19">
        <v>17</v>
      </c>
      <c r="E160" s="42">
        <f t="shared" si="11"/>
        <v>10.647058823529411</v>
      </c>
      <c r="F160" s="43">
        <v>7</v>
      </c>
    </row>
    <row r="161" spans="2:6" ht="18.75">
      <c r="B161" s="44" t="s">
        <v>42</v>
      </c>
      <c r="C161" s="19">
        <v>39</v>
      </c>
      <c r="D161" s="19">
        <v>4</v>
      </c>
      <c r="E161" s="42">
        <f t="shared" si="11"/>
        <v>9.75</v>
      </c>
      <c r="F161" s="45" t="s">
        <v>384</v>
      </c>
    </row>
    <row r="162" spans="2:6" ht="18.75">
      <c r="B162" s="44" t="s">
        <v>43</v>
      </c>
      <c r="C162" s="19">
        <v>7</v>
      </c>
      <c r="D162" s="19">
        <v>1</v>
      </c>
      <c r="E162" s="42">
        <f t="shared" si="11"/>
        <v>7</v>
      </c>
      <c r="F162" s="45" t="s">
        <v>385</v>
      </c>
    </row>
    <row r="163" spans="2:6" ht="18.75">
      <c r="B163" s="44" t="s">
        <v>44</v>
      </c>
      <c r="C163" s="19">
        <v>287</v>
      </c>
      <c r="D163" s="19">
        <v>22</v>
      </c>
      <c r="E163" s="42">
        <f t="shared" si="11"/>
        <v>13.045454545454545</v>
      </c>
      <c r="F163" s="45" t="s">
        <v>386</v>
      </c>
    </row>
    <row r="164" spans="2:6" ht="24" customHeight="1">
      <c r="B164" s="44" t="s">
        <v>55</v>
      </c>
      <c r="C164" s="19">
        <v>69</v>
      </c>
      <c r="D164" s="19">
        <v>4</v>
      </c>
      <c r="E164" s="42">
        <f t="shared" si="11"/>
        <v>17.25</v>
      </c>
      <c r="F164" s="66" t="s">
        <v>387</v>
      </c>
    </row>
    <row r="165" spans="2:6" ht="37.5">
      <c r="B165" s="16" t="s">
        <v>59</v>
      </c>
      <c r="C165" s="19">
        <v>36</v>
      </c>
      <c r="D165" s="19">
        <v>4</v>
      </c>
      <c r="E165" s="42">
        <f t="shared" si="11"/>
        <v>9</v>
      </c>
      <c r="F165" s="45" t="s">
        <v>388</v>
      </c>
    </row>
    <row r="166" spans="2:6" ht="18.75">
      <c r="B166" s="58" t="s">
        <v>46</v>
      </c>
      <c r="C166" s="58">
        <f>SUM(C155:C165)</f>
        <v>1249</v>
      </c>
      <c r="D166" s="58">
        <f>SUBTOTAL(9,D155:D165)</f>
        <v>106</v>
      </c>
      <c r="E166" s="59">
        <f>C166/D166</f>
        <v>11.783018867924529</v>
      </c>
      <c r="F166" s="58"/>
    </row>
    <row r="167" spans="2:6" ht="18.75">
      <c r="B167" s="44" t="s">
        <v>52</v>
      </c>
      <c r="C167" s="60">
        <f>C155+C156+C157+C158+C159+C160+C161+C162+C163+C164+H162</f>
        <v>1213</v>
      </c>
      <c r="D167" s="60">
        <f>D155+D156+D157+D158+D159+D160+D161+D162+D163+D164+I162</f>
        <v>102</v>
      </c>
      <c r="E167" s="61">
        <f>C167/D167</f>
        <v>11.892156862745098</v>
      </c>
      <c r="F167" s="60"/>
    </row>
  </sheetData>
  <sheetProtection/>
  <autoFilter ref="A18:T124">
    <sortState ref="A19:T167">
      <sortCondition sortBy="value" ref="K19:K167"/>
      <sortCondition descending="1" sortBy="value" ref="N19:N167"/>
      <sortCondition sortBy="value" ref="D19:D167"/>
    </sortState>
  </autoFilter>
  <mergeCells count="16">
    <mergeCell ref="A1:T1"/>
    <mergeCell ref="A2:T2"/>
    <mergeCell ref="A3:T3"/>
    <mergeCell ref="B4:D4"/>
    <mergeCell ref="N4:R4"/>
    <mergeCell ref="A5:T5"/>
    <mergeCell ref="A15:T15"/>
    <mergeCell ref="A16:T16"/>
    <mergeCell ref="A126:T126"/>
    <mergeCell ref="A127:T127"/>
    <mergeCell ref="A6:T6"/>
    <mergeCell ref="A7:T7"/>
    <mergeCell ref="A9:T9"/>
    <mergeCell ref="A10:T10"/>
    <mergeCell ref="A12:T12"/>
    <mergeCell ref="A13:T13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6" r:id="rId1"/>
  <rowBreaks count="1" manualBreakCount="1">
    <brk id="1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PageLayoutView="0" workbookViewId="0" topLeftCell="A1">
      <selection activeCell="E1" sqref="E1:E89"/>
    </sheetView>
  </sheetViews>
  <sheetFormatPr defaultColWidth="9.140625" defaultRowHeight="15"/>
  <sheetData>
    <row r="1" spans="1:5" ht="18.75">
      <c r="A1" s="28">
        <v>1</v>
      </c>
      <c r="C1" s="3">
        <f aca="true" t="shared" si="0" ref="C1:C32">SUM(A1:B1)</f>
        <v>1</v>
      </c>
      <c r="E1" s="3">
        <f aca="true" t="shared" si="1" ref="E1:E32">SUM(C1:D1)</f>
        <v>1</v>
      </c>
    </row>
    <row r="2" spans="1:5" ht="18.75">
      <c r="A2" s="28">
        <v>2</v>
      </c>
      <c r="C2" s="3">
        <f t="shared" si="0"/>
        <v>2</v>
      </c>
      <c r="E2" s="3">
        <f t="shared" si="1"/>
        <v>2</v>
      </c>
    </row>
    <row r="3" spans="1:5" ht="18.75">
      <c r="A3" s="28">
        <v>3</v>
      </c>
      <c r="C3" s="3">
        <f t="shared" si="0"/>
        <v>3</v>
      </c>
      <c r="E3" s="3">
        <f t="shared" si="1"/>
        <v>3</v>
      </c>
    </row>
    <row r="4" spans="1:5" ht="18.75">
      <c r="A4" s="28">
        <v>4</v>
      </c>
      <c r="C4" s="3">
        <f t="shared" si="0"/>
        <v>4</v>
      </c>
      <c r="E4" s="3">
        <f t="shared" si="1"/>
        <v>4</v>
      </c>
    </row>
    <row r="5" spans="1:5" ht="18.75">
      <c r="A5" s="28">
        <v>5</v>
      </c>
      <c r="C5" s="3">
        <f t="shared" si="0"/>
        <v>5</v>
      </c>
      <c r="E5" s="3">
        <f t="shared" si="1"/>
        <v>5</v>
      </c>
    </row>
    <row r="6" spans="1:5" ht="18.75">
      <c r="A6" s="28">
        <v>6</v>
      </c>
      <c r="C6" s="63">
        <f t="shared" si="0"/>
        <v>6</v>
      </c>
      <c r="E6" s="63">
        <f t="shared" si="1"/>
        <v>6</v>
      </c>
    </row>
    <row r="7" spans="1:5" ht="18.75">
      <c r="A7" s="28">
        <v>7</v>
      </c>
      <c r="C7" s="3">
        <f t="shared" si="0"/>
        <v>7</v>
      </c>
      <c r="E7" s="3">
        <f t="shared" si="1"/>
        <v>7</v>
      </c>
    </row>
    <row r="8" spans="1:5" ht="18.75">
      <c r="A8" s="28">
        <v>8</v>
      </c>
      <c r="C8" s="63">
        <f t="shared" si="0"/>
        <v>8</v>
      </c>
      <c r="E8" s="63">
        <f t="shared" si="1"/>
        <v>8</v>
      </c>
    </row>
    <row r="9" spans="1:5" ht="18.75">
      <c r="A9" s="28">
        <v>9</v>
      </c>
      <c r="C9" s="3">
        <f t="shared" si="0"/>
        <v>9</v>
      </c>
      <c r="E9" s="3">
        <f t="shared" si="1"/>
        <v>9</v>
      </c>
    </row>
    <row r="10" spans="1:5" ht="18.75">
      <c r="A10" s="28">
        <v>10</v>
      </c>
      <c r="C10" s="3">
        <f t="shared" si="0"/>
        <v>10</v>
      </c>
      <c r="E10" s="3">
        <f t="shared" si="1"/>
        <v>10</v>
      </c>
    </row>
    <row r="11" spans="1:5" ht="18.75">
      <c r="A11" s="28">
        <v>11</v>
      </c>
      <c r="C11" s="3">
        <f t="shared" si="0"/>
        <v>11</v>
      </c>
      <c r="E11" s="3">
        <f t="shared" si="1"/>
        <v>11</v>
      </c>
    </row>
    <row r="12" spans="1:5" ht="18.75">
      <c r="A12" s="28">
        <v>12</v>
      </c>
      <c r="C12" s="3">
        <f t="shared" si="0"/>
        <v>12</v>
      </c>
      <c r="E12" s="3">
        <f t="shared" si="1"/>
        <v>12</v>
      </c>
    </row>
    <row r="13" spans="1:5" ht="18.75">
      <c r="A13" s="28">
        <v>13</v>
      </c>
      <c r="C13" s="3">
        <f t="shared" si="0"/>
        <v>13</v>
      </c>
      <c r="E13" s="3">
        <f t="shared" si="1"/>
        <v>13</v>
      </c>
    </row>
    <row r="14" spans="1:5" ht="18.75">
      <c r="A14" s="28">
        <v>14</v>
      </c>
      <c r="C14" s="3">
        <f t="shared" si="0"/>
        <v>14</v>
      </c>
      <c r="E14" s="3">
        <f t="shared" si="1"/>
        <v>14</v>
      </c>
    </row>
    <row r="15" spans="1:5" ht="18.75">
      <c r="A15" s="28">
        <v>15</v>
      </c>
      <c r="C15" s="3">
        <f t="shared" si="0"/>
        <v>15</v>
      </c>
      <c r="E15" s="3">
        <f t="shared" si="1"/>
        <v>15</v>
      </c>
    </row>
    <row r="16" spans="1:5" ht="18.75">
      <c r="A16" s="28">
        <v>16</v>
      </c>
      <c r="C16" s="3">
        <f t="shared" si="0"/>
        <v>16</v>
      </c>
      <c r="E16" s="3">
        <f t="shared" si="1"/>
        <v>16</v>
      </c>
    </row>
    <row r="17" spans="1:5" ht="18.75">
      <c r="A17" s="28">
        <v>17</v>
      </c>
      <c r="C17" s="3">
        <f t="shared" si="0"/>
        <v>17</v>
      </c>
      <c r="E17" s="3">
        <f t="shared" si="1"/>
        <v>17</v>
      </c>
    </row>
    <row r="18" spans="1:5" ht="18.75">
      <c r="A18" s="28">
        <v>18</v>
      </c>
      <c r="C18" s="3">
        <f t="shared" si="0"/>
        <v>18</v>
      </c>
      <c r="E18" s="3">
        <f t="shared" si="1"/>
        <v>18</v>
      </c>
    </row>
    <row r="19" spans="1:5" ht="18.75">
      <c r="A19" s="28">
        <v>19</v>
      </c>
      <c r="C19" s="3">
        <f t="shared" si="0"/>
        <v>19</v>
      </c>
      <c r="E19" s="3">
        <f t="shared" si="1"/>
        <v>19</v>
      </c>
    </row>
    <row r="20" spans="1:5" ht="18.75">
      <c r="A20" s="28">
        <v>20</v>
      </c>
      <c r="C20" s="3">
        <f t="shared" si="0"/>
        <v>20</v>
      </c>
      <c r="E20" s="3">
        <f t="shared" si="1"/>
        <v>20</v>
      </c>
    </row>
    <row r="21" spans="1:5" ht="18.75">
      <c r="A21" s="28">
        <v>21</v>
      </c>
      <c r="C21" s="3">
        <f t="shared" si="0"/>
        <v>21</v>
      </c>
      <c r="E21" s="3">
        <f t="shared" si="1"/>
        <v>21</v>
      </c>
    </row>
    <row r="22" spans="1:5" ht="18.75">
      <c r="A22" s="28">
        <v>22</v>
      </c>
      <c r="C22" s="3">
        <f t="shared" si="0"/>
        <v>22</v>
      </c>
      <c r="E22" s="3">
        <f t="shared" si="1"/>
        <v>22</v>
      </c>
    </row>
    <row r="23" spans="1:5" ht="18.75">
      <c r="A23" s="28">
        <v>23</v>
      </c>
      <c r="C23" s="3">
        <f t="shared" si="0"/>
        <v>23</v>
      </c>
      <c r="E23" s="3">
        <f t="shared" si="1"/>
        <v>23</v>
      </c>
    </row>
    <row r="24" spans="1:5" ht="18.75">
      <c r="A24" s="28">
        <v>24</v>
      </c>
      <c r="C24" s="3">
        <f t="shared" si="0"/>
        <v>24</v>
      </c>
      <c r="E24" s="3">
        <f t="shared" si="1"/>
        <v>24</v>
      </c>
    </row>
    <row r="25" spans="1:5" ht="18.75">
      <c r="A25" s="28">
        <v>25</v>
      </c>
      <c r="C25" s="3">
        <f t="shared" si="0"/>
        <v>25</v>
      </c>
      <c r="E25" s="3">
        <f t="shared" si="1"/>
        <v>25</v>
      </c>
    </row>
    <row r="26" spans="1:5" ht="18.75">
      <c r="A26" s="28">
        <v>26</v>
      </c>
      <c r="C26" s="3">
        <f t="shared" si="0"/>
        <v>26</v>
      </c>
      <c r="E26" s="3">
        <f t="shared" si="1"/>
        <v>26</v>
      </c>
    </row>
    <row r="27" spans="1:5" ht="18.75">
      <c r="A27" s="28">
        <v>27</v>
      </c>
      <c r="C27" s="3">
        <f t="shared" si="0"/>
        <v>27</v>
      </c>
      <c r="E27" s="3">
        <f t="shared" si="1"/>
        <v>27</v>
      </c>
    </row>
    <row r="28" spans="1:5" ht="18.75">
      <c r="A28" s="28">
        <v>28</v>
      </c>
      <c r="C28" s="3">
        <f t="shared" si="0"/>
        <v>28</v>
      </c>
      <c r="E28" s="3">
        <f t="shared" si="1"/>
        <v>28</v>
      </c>
    </row>
    <row r="29" spans="1:5" ht="18.75">
      <c r="A29" s="28">
        <v>29</v>
      </c>
      <c r="C29" s="3">
        <f t="shared" si="0"/>
        <v>29</v>
      </c>
      <c r="E29" s="3">
        <f t="shared" si="1"/>
        <v>29</v>
      </c>
    </row>
    <row r="30" spans="1:5" ht="18.75">
      <c r="A30" s="28">
        <v>30</v>
      </c>
      <c r="C30" s="3">
        <f t="shared" si="0"/>
        <v>30</v>
      </c>
      <c r="E30" s="3">
        <f t="shared" si="1"/>
        <v>30</v>
      </c>
    </row>
    <row r="31" spans="1:5" ht="18.75">
      <c r="A31" s="28">
        <v>31</v>
      </c>
      <c r="C31" s="3">
        <f t="shared" si="0"/>
        <v>31</v>
      </c>
      <c r="E31" s="3">
        <f t="shared" si="1"/>
        <v>31</v>
      </c>
    </row>
    <row r="32" spans="1:5" ht="18.75">
      <c r="A32" s="28">
        <v>32</v>
      </c>
      <c r="C32" s="3">
        <f t="shared" si="0"/>
        <v>32</v>
      </c>
      <c r="E32" s="3">
        <f t="shared" si="1"/>
        <v>32</v>
      </c>
    </row>
    <row r="33" spans="1:5" ht="18.75">
      <c r="A33" s="28">
        <v>33</v>
      </c>
      <c r="C33" s="63">
        <f aca="true" t="shared" si="2" ref="C33:C64">SUM(A33:B33)</f>
        <v>33</v>
      </c>
      <c r="E33" s="63">
        <f aca="true" t="shared" si="3" ref="E33:E64">SUM(C33:D33)</f>
        <v>33</v>
      </c>
    </row>
    <row r="34" spans="1:5" ht="18.75">
      <c r="A34" s="28">
        <v>34</v>
      </c>
      <c r="C34" s="3">
        <f t="shared" si="2"/>
        <v>34</v>
      </c>
      <c r="E34" s="3">
        <f t="shared" si="3"/>
        <v>34</v>
      </c>
    </row>
    <row r="35" spans="1:5" ht="19.5" thickBot="1">
      <c r="A35" s="29">
        <v>35</v>
      </c>
      <c r="C35" s="3">
        <f t="shared" si="2"/>
        <v>35</v>
      </c>
      <c r="E35" s="3">
        <f t="shared" si="3"/>
        <v>35</v>
      </c>
    </row>
    <row r="36" spans="1:5" ht="19.5" thickTop="1">
      <c r="A36" s="30">
        <v>36</v>
      </c>
      <c r="C36" s="3">
        <f t="shared" si="2"/>
        <v>36</v>
      </c>
      <c r="E36" s="3">
        <f t="shared" si="3"/>
        <v>36</v>
      </c>
    </row>
    <row r="37" spans="1:5" ht="18.75">
      <c r="A37" s="28">
        <v>37</v>
      </c>
      <c r="C37" s="3">
        <f t="shared" si="2"/>
        <v>37</v>
      </c>
      <c r="E37" s="3">
        <f t="shared" si="3"/>
        <v>37</v>
      </c>
    </row>
    <row r="38" spans="1:5" ht="18.75">
      <c r="A38" s="28">
        <v>38</v>
      </c>
      <c r="C38" s="3">
        <f t="shared" si="2"/>
        <v>38</v>
      </c>
      <c r="E38" s="3">
        <f t="shared" si="3"/>
        <v>38</v>
      </c>
    </row>
    <row r="39" spans="1:5" ht="18.75">
      <c r="A39" s="28">
        <v>39</v>
      </c>
      <c r="C39" s="3">
        <f t="shared" si="2"/>
        <v>39</v>
      </c>
      <c r="E39" s="3">
        <f t="shared" si="3"/>
        <v>39</v>
      </c>
    </row>
    <row r="40" spans="1:5" ht="18.75">
      <c r="A40" s="28">
        <v>40</v>
      </c>
      <c r="C40" s="3">
        <f t="shared" si="2"/>
        <v>40</v>
      </c>
      <c r="E40" s="3">
        <f t="shared" si="3"/>
        <v>40</v>
      </c>
    </row>
    <row r="41" spans="1:5" ht="18.75">
      <c r="A41" s="28">
        <v>41</v>
      </c>
      <c r="C41" s="3">
        <f t="shared" si="2"/>
        <v>41</v>
      </c>
      <c r="E41" s="3">
        <f t="shared" si="3"/>
        <v>41</v>
      </c>
    </row>
    <row r="42" spans="1:5" ht="18.75">
      <c r="A42" s="28">
        <v>42</v>
      </c>
      <c r="C42" s="3">
        <f t="shared" si="2"/>
        <v>42</v>
      </c>
      <c r="E42" s="3">
        <f t="shared" si="3"/>
        <v>42</v>
      </c>
    </row>
    <row r="43" spans="1:5" ht="18.75">
      <c r="A43" s="28">
        <v>43</v>
      </c>
      <c r="C43" s="3">
        <f t="shared" si="2"/>
        <v>43</v>
      </c>
      <c r="E43" s="3">
        <f t="shared" si="3"/>
        <v>43</v>
      </c>
    </row>
    <row r="44" spans="1:5" ht="18.75">
      <c r="A44" s="28">
        <v>44</v>
      </c>
      <c r="C44" s="3">
        <f t="shared" si="2"/>
        <v>44</v>
      </c>
      <c r="E44" s="3">
        <f t="shared" si="3"/>
        <v>44</v>
      </c>
    </row>
    <row r="45" spans="1:5" ht="18.75">
      <c r="A45" s="28">
        <v>45</v>
      </c>
      <c r="C45" s="3">
        <f t="shared" si="2"/>
        <v>45</v>
      </c>
      <c r="E45" s="3">
        <f t="shared" si="3"/>
        <v>45</v>
      </c>
    </row>
    <row r="46" spans="1:5" ht="18.75">
      <c r="A46" s="28">
        <v>46</v>
      </c>
      <c r="C46" s="3">
        <f t="shared" si="2"/>
        <v>46</v>
      </c>
      <c r="E46" s="3">
        <f t="shared" si="3"/>
        <v>46</v>
      </c>
    </row>
    <row r="47" spans="1:5" ht="18.75">
      <c r="A47" s="28">
        <v>47</v>
      </c>
      <c r="C47" s="3">
        <f t="shared" si="2"/>
        <v>47</v>
      </c>
      <c r="E47" s="3">
        <f t="shared" si="3"/>
        <v>47</v>
      </c>
    </row>
    <row r="48" spans="1:5" ht="18.75">
      <c r="A48" s="28">
        <v>48</v>
      </c>
      <c r="C48" s="3">
        <f t="shared" si="2"/>
        <v>48</v>
      </c>
      <c r="E48" s="3">
        <f t="shared" si="3"/>
        <v>48</v>
      </c>
    </row>
    <row r="49" spans="1:5" ht="18.75">
      <c r="A49" s="31">
        <v>49</v>
      </c>
      <c r="C49" s="3">
        <f t="shared" si="2"/>
        <v>49</v>
      </c>
      <c r="E49" s="3">
        <f t="shared" si="3"/>
        <v>49</v>
      </c>
    </row>
    <row r="50" spans="1:5" ht="18.75">
      <c r="A50" s="28">
        <v>50</v>
      </c>
      <c r="C50" s="3">
        <f t="shared" si="2"/>
        <v>50</v>
      </c>
      <c r="E50" s="3">
        <f t="shared" si="3"/>
        <v>50</v>
      </c>
    </row>
    <row r="51" spans="1:5" ht="18.75">
      <c r="A51" s="28">
        <v>51</v>
      </c>
      <c r="C51" s="63">
        <f t="shared" si="2"/>
        <v>51</v>
      </c>
      <c r="E51" s="63">
        <f t="shared" si="3"/>
        <v>51</v>
      </c>
    </row>
    <row r="52" spans="1:5" ht="18.75">
      <c r="A52" s="28">
        <v>52</v>
      </c>
      <c r="C52" s="3">
        <f t="shared" si="2"/>
        <v>52</v>
      </c>
      <c r="E52" s="3">
        <f t="shared" si="3"/>
        <v>52</v>
      </c>
    </row>
    <row r="53" spans="1:5" ht="18.75">
      <c r="A53" s="28">
        <v>53</v>
      </c>
      <c r="C53" s="3">
        <f t="shared" si="2"/>
        <v>53</v>
      </c>
      <c r="E53" s="3">
        <f t="shared" si="3"/>
        <v>53</v>
      </c>
    </row>
    <row r="54" spans="1:5" ht="18.75">
      <c r="A54" s="28">
        <v>54</v>
      </c>
      <c r="C54" s="3">
        <f t="shared" si="2"/>
        <v>54</v>
      </c>
      <c r="E54" s="3">
        <f t="shared" si="3"/>
        <v>54</v>
      </c>
    </row>
    <row r="55" spans="1:5" ht="18.75">
      <c r="A55" s="28">
        <v>55</v>
      </c>
      <c r="C55" s="3">
        <f t="shared" si="2"/>
        <v>55</v>
      </c>
      <c r="E55" s="3">
        <f t="shared" si="3"/>
        <v>55</v>
      </c>
    </row>
    <row r="56" spans="1:5" ht="18.75">
      <c r="A56" s="28">
        <v>56</v>
      </c>
      <c r="C56" s="3">
        <f t="shared" si="2"/>
        <v>56</v>
      </c>
      <c r="E56" s="3">
        <f t="shared" si="3"/>
        <v>56</v>
      </c>
    </row>
    <row r="57" spans="1:5" ht="18.75">
      <c r="A57" s="28">
        <v>57</v>
      </c>
      <c r="C57" s="3">
        <f t="shared" si="2"/>
        <v>57</v>
      </c>
      <c r="E57" s="3">
        <f t="shared" si="3"/>
        <v>57</v>
      </c>
    </row>
    <row r="58" spans="1:5" ht="18.75">
      <c r="A58" s="28">
        <v>58</v>
      </c>
      <c r="C58" s="3">
        <f t="shared" si="2"/>
        <v>58</v>
      </c>
      <c r="E58" s="3">
        <f t="shared" si="3"/>
        <v>58</v>
      </c>
    </row>
    <row r="59" spans="1:5" ht="18.75">
      <c r="A59" s="28">
        <v>59</v>
      </c>
      <c r="C59" s="3">
        <f t="shared" si="2"/>
        <v>59</v>
      </c>
      <c r="E59" s="3">
        <f t="shared" si="3"/>
        <v>59</v>
      </c>
    </row>
    <row r="60" spans="1:5" ht="18.75">
      <c r="A60" s="31">
        <v>60</v>
      </c>
      <c r="C60" s="3">
        <f t="shared" si="2"/>
        <v>60</v>
      </c>
      <c r="E60" s="3">
        <f t="shared" si="3"/>
        <v>60</v>
      </c>
    </row>
    <row r="61" spans="1:5" ht="18.75">
      <c r="A61" s="28">
        <v>61</v>
      </c>
      <c r="C61" s="3">
        <f t="shared" si="2"/>
        <v>61</v>
      </c>
      <c r="E61" s="3">
        <f t="shared" si="3"/>
        <v>61</v>
      </c>
    </row>
    <row r="62" spans="1:5" ht="18.75">
      <c r="A62" s="28">
        <v>62</v>
      </c>
      <c r="C62" s="3">
        <f t="shared" si="2"/>
        <v>62</v>
      </c>
      <c r="E62" s="3">
        <f t="shared" si="3"/>
        <v>62</v>
      </c>
    </row>
    <row r="63" spans="1:5" ht="18.75">
      <c r="A63" s="28">
        <v>63</v>
      </c>
      <c r="C63" s="3">
        <f t="shared" si="2"/>
        <v>63</v>
      </c>
      <c r="E63" s="3">
        <f t="shared" si="3"/>
        <v>63</v>
      </c>
    </row>
    <row r="64" spans="1:5" ht="18.75">
      <c r="A64" s="28">
        <v>64</v>
      </c>
      <c r="C64" s="3">
        <f t="shared" si="2"/>
        <v>64</v>
      </c>
      <c r="E64" s="3">
        <f t="shared" si="3"/>
        <v>64</v>
      </c>
    </row>
    <row r="65" spans="1:5" ht="18.75">
      <c r="A65" s="28">
        <v>65</v>
      </c>
      <c r="C65" s="3">
        <f aca="true" t="shared" si="4" ref="C65:C89">SUM(A65:B65)</f>
        <v>65</v>
      </c>
      <c r="E65" s="3">
        <f aca="true" t="shared" si="5" ref="E65:E89">SUM(C65:D65)</f>
        <v>65</v>
      </c>
    </row>
    <row r="66" spans="1:5" ht="18.75">
      <c r="A66" s="28">
        <v>66</v>
      </c>
      <c r="C66" s="3">
        <f t="shared" si="4"/>
        <v>66</v>
      </c>
      <c r="E66" s="3">
        <f t="shared" si="5"/>
        <v>66</v>
      </c>
    </row>
    <row r="67" spans="1:5" ht="18.75">
      <c r="A67" s="28">
        <v>67</v>
      </c>
      <c r="C67" s="3">
        <f t="shared" si="4"/>
        <v>67</v>
      </c>
      <c r="E67" s="3">
        <f t="shared" si="5"/>
        <v>67</v>
      </c>
    </row>
    <row r="68" spans="1:5" ht="18.75">
      <c r="A68" s="28">
        <v>68</v>
      </c>
      <c r="C68" s="3">
        <f t="shared" si="4"/>
        <v>68</v>
      </c>
      <c r="E68" s="3">
        <f t="shared" si="5"/>
        <v>68</v>
      </c>
    </row>
    <row r="69" spans="1:5" ht="18.75">
      <c r="A69" s="28">
        <v>69</v>
      </c>
      <c r="C69" s="3">
        <f t="shared" si="4"/>
        <v>69</v>
      </c>
      <c r="E69" s="3">
        <f t="shared" si="5"/>
        <v>69</v>
      </c>
    </row>
    <row r="70" spans="1:5" ht="18.75">
      <c r="A70" s="28">
        <v>70</v>
      </c>
      <c r="C70" s="3">
        <f t="shared" si="4"/>
        <v>70</v>
      </c>
      <c r="E70" s="3">
        <f t="shared" si="5"/>
        <v>70</v>
      </c>
    </row>
    <row r="71" spans="1:5" ht="18.75">
      <c r="A71" s="28">
        <v>71</v>
      </c>
      <c r="C71" s="63">
        <f t="shared" si="4"/>
        <v>71</v>
      </c>
      <c r="E71" s="63">
        <f t="shared" si="5"/>
        <v>71</v>
      </c>
    </row>
    <row r="72" spans="1:5" ht="18.75">
      <c r="A72" s="28">
        <v>72</v>
      </c>
      <c r="C72" s="3">
        <f t="shared" si="4"/>
        <v>72</v>
      </c>
      <c r="E72" s="3">
        <f t="shared" si="5"/>
        <v>72</v>
      </c>
    </row>
    <row r="73" spans="1:5" ht="18.75">
      <c r="A73" s="28">
        <v>73</v>
      </c>
      <c r="C73" s="3">
        <f t="shared" si="4"/>
        <v>73</v>
      </c>
      <c r="E73" s="3">
        <f t="shared" si="5"/>
        <v>73</v>
      </c>
    </row>
    <row r="74" spans="1:5" ht="18.75">
      <c r="A74" s="28">
        <v>74</v>
      </c>
      <c r="C74" s="3">
        <f t="shared" si="4"/>
        <v>74</v>
      </c>
      <c r="E74" s="3">
        <f t="shared" si="5"/>
        <v>74</v>
      </c>
    </row>
    <row r="75" spans="1:5" ht="18.75">
      <c r="A75" s="28">
        <v>75</v>
      </c>
      <c r="C75" s="63">
        <f t="shared" si="4"/>
        <v>75</v>
      </c>
      <c r="E75" s="63">
        <f t="shared" si="5"/>
        <v>75</v>
      </c>
    </row>
    <row r="76" spans="1:5" ht="18.75">
      <c r="A76" s="28">
        <v>76</v>
      </c>
      <c r="C76" s="63">
        <f t="shared" si="4"/>
        <v>76</v>
      </c>
      <c r="E76" s="63">
        <f t="shared" si="5"/>
        <v>76</v>
      </c>
    </row>
    <row r="77" spans="1:5" ht="18.75">
      <c r="A77" s="28">
        <v>77</v>
      </c>
      <c r="C77" s="63">
        <f t="shared" si="4"/>
        <v>77</v>
      </c>
      <c r="E77" s="63">
        <f t="shared" si="5"/>
        <v>77</v>
      </c>
    </row>
    <row r="78" spans="1:5" ht="18.75">
      <c r="A78" s="28">
        <v>78</v>
      </c>
      <c r="C78" s="3">
        <f t="shared" si="4"/>
        <v>78</v>
      </c>
      <c r="E78" s="3">
        <f t="shared" si="5"/>
        <v>78</v>
      </c>
    </row>
    <row r="79" spans="1:5" ht="18.75">
      <c r="A79" s="28">
        <v>79</v>
      </c>
      <c r="C79" s="3">
        <f t="shared" si="4"/>
        <v>79</v>
      </c>
      <c r="E79" s="3">
        <f t="shared" si="5"/>
        <v>79</v>
      </c>
    </row>
    <row r="80" spans="1:5" ht="18.75">
      <c r="A80" s="28">
        <v>80</v>
      </c>
      <c r="C80" s="3">
        <f t="shared" si="4"/>
        <v>80</v>
      </c>
      <c r="E80" s="3">
        <f t="shared" si="5"/>
        <v>80</v>
      </c>
    </row>
    <row r="81" spans="1:5" ht="18.75">
      <c r="A81" s="28">
        <v>81</v>
      </c>
      <c r="C81" s="3">
        <f t="shared" si="4"/>
        <v>81</v>
      </c>
      <c r="E81" s="3">
        <f t="shared" si="5"/>
        <v>81</v>
      </c>
    </row>
    <row r="82" spans="1:5" ht="18.75">
      <c r="A82" s="28">
        <v>82</v>
      </c>
      <c r="C82" s="3">
        <f t="shared" si="4"/>
        <v>82</v>
      </c>
      <c r="E82" s="3">
        <f t="shared" si="5"/>
        <v>82</v>
      </c>
    </row>
    <row r="83" spans="1:5" ht="18.75">
      <c r="A83" s="28">
        <v>83</v>
      </c>
      <c r="C83" s="3">
        <f t="shared" si="4"/>
        <v>83</v>
      </c>
      <c r="E83" s="3">
        <f t="shared" si="5"/>
        <v>83</v>
      </c>
    </row>
    <row r="84" spans="1:5" ht="18.75">
      <c r="A84" s="28">
        <v>84</v>
      </c>
      <c r="C84" s="3">
        <f t="shared" si="4"/>
        <v>84</v>
      </c>
      <c r="E84" s="3">
        <f t="shared" si="5"/>
        <v>84</v>
      </c>
    </row>
    <row r="85" spans="1:5" ht="18.75">
      <c r="A85" s="28">
        <v>85</v>
      </c>
      <c r="C85" s="3">
        <f t="shared" si="4"/>
        <v>85</v>
      </c>
      <c r="E85" s="3">
        <f t="shared" si="5"/>
        <v>85</v>
      </c>
    </row>
    <row r="86" spans="1:5" ht="18.75">
      <c r="A86" s="28">
        <v>86</v>
      </c>
      <c r="C86" s="3">
        <f t="shared" si="4"/>
        <v>86</v>
      </c>
      <c r="E86" s="3">
        <f t="shared" si="5"/>
        <v>86</v>
      </c>
    </row>
    <row r="87" spans="1:5" ht="18.75">
      <c r="A87" s="28">
        <v>87</v>
      </c>
      <c r="C87" s="3">
        <f t="shared" si="4"/>
        <v>87</v>
      </c>
      <c r="E87" s="3">
        <f t="shared" si="5"/>
        <v>87</v>
      </c>
    </row>
    <row r="88" spans="1:5" ht="18.75">
      <c r="A88" s="28">
        <v>88</v>
      </c>
      <c r="C88" s="3">
        <f t="shared" si="4"/>
        <v>88</v>
      </c>
      <c r="E88" s="3">
        <f t="shared" si="5"/>
        <v>88</v>
      </c>
    </row>
    <row r="89" spans="1:5" ht="18.75">
      <c r="A89" s="28">
        <v>89</v>
      </c>
      <c r="C89" s="3">
        <f t="shared" si="4"/>
        <v>89</v>
      </c>
      <c r="E89" s="3">
        <f t="shared" si="5"/>
        <v>89</v>
      </c>
    </row>
    <row r="90" spans="1:3" ht="18.75">
      <c r="A90" s="28">
        <v>90</v>
      </c>
      <c r="C90" s="64">
        <f>SUM(C1:C89)</f>
        <v>4005</v>
      </c>
    </row>
    <row r="91" ht="18.75">
      <c r="A91" s="28">
        <v>91</v>
      </c>
    </row>
    <row r="92" ht="18.75">
      <c r="A92" s="28">
        <v>92</v>
      </c>
    </row>
    <row r="93" ht="18.75">
      <c r="A93" s="28">
        <v>93</v>
      </c>
    </row>
    <row r="94" ht="18.75">
      <c r="A94" s="28">
        <v>94</v>
      </c>
    </row>
    <row r="95" ht="18.75">
      <c r="A95" s="28">
        <v>95</v>
      </c>
    </row>
    <row r="96" ht="18.75">
      <c r="A96" s="28">
        <v>96</v>
      </c>
    </row>
    <row r="97" ht="18.75">
      <c r="A97" s="28">
        <v>97</v>
      </c>
    </row>
    <row r="98" ht="18.75">
      <c r="A98" s="28">
        <v>98</v>
      </c>
    </row>
    <row r="99" ht="18.75">
      <c r="A99" s="28">
        <v>99</v>
      </c>
    </row>
    <row r="100" ht="18.75">
      <c r="A100" s="28">
        <v>100</v>
      </c>
    </row>
    <row r="101" ht="18.75">
      <c r="A101" s="28">
        <v>101</v>
      </c>
    </row>
    <row r="102" ht="18.75">
      <c r="A102" s="28">
        <v>102</v>
      </c>
    </row>
    <row r="103" ht="18.75">
      <c r="A103" s="28">
        <v>103</v>
      </c>
    </row>
    <row r="104" ht="18.75">
      <c r="A104" s="28">
        <v>104</v>
      </c>
    </row>
    <row r="105" ht="18.75">
      <c r="A105" s="28">
        <v>105</v>
      </c>
    </row>
    <row r="106" ht="18.75">
      <c r="A106" s="28">
        <v>106</v>
      </c>
    </row>
    <row r="107" ht="18.75">
      <c r="A107" s="28">
        <v>107</v>
      </c>
    </row>
    <row r="108" ht="18.75">
      <c r="A108" s="28">
        <v>108</v>
      </c>
    </row>
    <row r="109" ht="18.75">
      <c r="A109" s="28">
        <v>109</v>
      </c>
    </row>
    <row r="110" ht="18.75">
      <c r="A110" s="28">
        <v>110</v>
      </c>
    </row>
    <row r="111" ht="18.75">
      <c r="A111" s="28">
        <v>111</v>
      </c>
    </row>
    <row r="112" ht="18.75">
      <c r="A112" s="28">
        <v>112</v>
      </c>
    </row>
    <row r="113" ht="18.75">
      <c r="A113" s="28">
        <v>113</v>
      </c>
    </row>
    <row r="114" ht="19.5" thickBot="1">
      <c r="A114" s="29">
        <v>114</v>
      </c>
    </row>
    <row r="115" ht="19.5" thickTop="1">
      <c r="A115" s="30">
        <v>115</v>
      </c>
    </row>
    <row r="116" ht="18.75">
      <c r="A116" s="28">
        <v>116</v>
      </c>
    </row>
    <row r="117" ht="18.75">
      <c r="A117" s="28">
        <v>117</v>
      </c>
    </row>
    <row r="118" ht="18.75">
      <c r="A118" s="28">
        <v>118</v>
      </c>
    </row>
    <row r="119" ht="18.75">
      <c r="A119" s="28">
        <v>119</v>
      </c>
    </row>
    <row r="120" ht="18.75">
      <c r="A120" s="28">
        <v>120</v>
      </c>
    </row>
    <row r="121" ht="18.75">
      <c r="A121" s="28">
        <v>121</v>
      </c>
    </row>
    <row r="122" ht="18.75">
      <c r="A122" s="28">
        <v>122</v>
      </c>
    </row>
    <row r="123" ht="18.75">
      <c r="A123" s="28">
        <v>123</v>
      </c>
    </row>
    <row r="124" ht="18.75">
      <c r="A124" s="28">
        <v>124</v>
      </c>
    </row>
    <row r="125" ht="18.75">
      <c r="A125" s="28">
        <v>125</v>
      </c>
    </row>
    <row r="126" ht="18.75">
      <c r="A126" s="28">
        <v>126</v>
      </c>
    </row>
    <row r="127" ht="18.75">
      <c r="A127" s="28">
        <v>127</v>
      </c>
    </row>
    <row r="128" ht="18.75">
      <c r="A128" s="28">
        <v>128</v>
      </c>
    </row>
    <row r="129" ht="18.75">
      <c r="A129" s="28">
        <v>129</v>
      </c>
    </row>
    <row r="130" ht="18.75">
      <c r="A130" s="28">
        <v>130</v>
      </c>
    </row>
    <row r="131" ht="18.75">
      <c r="A131" s="28">
        <v>131</v>
      </c>
    </row>
    <row r="132" ht="18.75">
      <c r="A132" s="28">
        <v>132</v>
      </c>
    </row>
    <row r="133" ht="18.75">
      <c r="A133" s="28">
        <v>133</v>
      </c>
    </row>
    <row r="134" ht="18.75">
      <c r="A134" s="28">
        <v>134</v>
      </c>
    </row>
    <row r="135" ht="18.75">
      <c r="A135" s="28">
        <v>135</v>
      </c>
    </row>
    <row r="136" ht="18.75">
      <c r="A136" s="28">
        <v>136</v>
      </c>
    </row>
    <row r="137" ht="18.75">
      <c r="A137" s="28">
        <v>137</v>
      </c>
    </row>
    <row r="138" ht="18.75">
      <c r="A138" s="28">
        <v>138</v>
      </c>
    </row>
    <row r="139" ht="18.75">
      <c r="A139" s="28">
        <v>139</v>
      </c>
    </row>
    <row r="140" ht="18.75">
      <c r="A140" s="28">
        <v>140</v>
      </c>
    </row>
    <row r="141" ht="18.75">
      <c r="A141" s="28">
        <v>141</v>
      </c>
    </row>
    <row r="142" ht="18.75">
      <c r="A142" s="28">
        <v>142</v>
      </c>
    </row>
    <row r="143" ht="18.75">
      <c r="A143" s="28">
        <v>143</v>
      </c>
    </row>
    <row r="144" ht="18.75">
      <c r="A144" s="28">
        <v>144</v>
      </c>
    </row>
    <row r="145" ht="18.75">
      <c r="A145" s="28">
        <v>145</v>
      </c>
    </row>
    <row r="146" ht="18.75">
      <c r="A146" s="28">
        <v>146</v>
      </c>
    </row>
    <row r="147" ht="18.75">
      <c r="A147" s="28">
        <v>147</v>
      </c>
    </row>
    <row r="148" ht="18.75">
      <c r="A148" s="28">
        <v>148</v>
      </c>
    </row>
    <row r="149" ht="18.75">
      <c r="A149" s="28">
        <v>149</v>
      </c>
    </row>
    <row r="150" ht="18.75">
      <c r="A150" s="28">
        <v>150</v>
      </c>
    </row>
    <row r="151" ht="18.75">
      <c r="A151" s="28">
        <v>151</v>
      </c>
    </row>
    <row r="152" ht="18.75">
      <c r="A152" s="28">
        <v>152</v>
      </c>
    </row>
    <row r="153" ht="18.75">
      <c r="A153" s="28">
        <v>153</v>
      </c>
    </row>
    <row r="154" ht="18.75">
      <c r="A154" s="28">
        <v>154</v>
      </c>
    </row>
    <row r="155" ht="18.75">
      <c r="A155" s="28">
        <v>155</v>
      </c>
    </row>
    <row r="156" ht="18.75">
      <c r="A156" s="28">
        <v>156</v>
      </c>
    </row>
    <row r="157" ht="18.75">
      <c r="A157" s="28">
        <v>157</v>
      </c>
    </row>
    <row r="158" ht="18.75">
      <c r="A158" s="28">
        <v>158</v>
      </c>
    </row>
    <row r="159" ht="18.75">
      <c r="A159" s="28">
        <v>159</v>
      </c>
    </row>
    <row r="160" ht="18.75">
      <c r="A160" s="28">
        <v>160</v>
      </c>
    </row>
    <row r="161" ht="18.75">
      <c r="A161" s="28">
        <v>161</v>
      </c>
    </row>
    <row r="162" ht="18.75">
      <c r="A162" s="28">
        <v>162</v>
      </c>
    </row>
    <row r="163" ht="18.75">
      <c r="A163" s="28">
        <v>163</v>
      </c>
    </row>
    <row r="164" ht="18.75">
      <c r="A164" s="28">
        <v>164</v>
      </c>
    </row>
    <row r="165" ht="18.75">
      <c r="A165" s="28">
        <v>165</v>
      </c>
    </row>
    <row r="166" ht="18.75">
      <c r="A166" s="28">
        <v>166</v>
      </c>
    </row>
    <row r="167" ht="18.75">
      <c r="A167" s="28">
        <v>167</v>
      </c>
    </row>
    <row r="168" ht="18.75">
      <c r="A168" s="28">
        <v>168</v>
      </c>
    </row>
    <row r="169" ht="18.75">
      <c r="A169" s="30">
        <v>169</v>
      </c>
    </row>
    <row r="170" ht="18.75">
      <c r="A170" s="28">
        <v>170</v>
      </c>
    </row>
    <row r="171" ht="18.75">
      <c r="A171" s="28">
        <v>171</v>
      </c>
    </row>
    <row r="172" ht="18.75">
      <c r="A172" s="28">
        <v>172</v>
      </c>
    </row>
    <row r="173" ht="18.75">
      <c r="A173" s="28">
        <v>173</v>
      </c>
    </row>
    <row r="174" ht="18.75">
      <c r="A174" s="28">
        <v>174</v>
      </c>
    </row>
    <row r="175" ht="19.5" thickBot="1">
      <c r="A175" s="29">
        <v>175</v>
      </c>
    </row>
    <row r="176" ht="19.5" thickTop="1">
      <c r="A176" s="30">
        <v>176</v>
      </c>
    </row>
    <row r="177" ht="18.75">
      <c r="A177" s="28">
        <v>177</v>
      </c>
    </row>
    <row r="178" ht="18.75">
      <c r="A178" s="28">
        <v>178</v>
      </c>
    </row>
    <row r="179" ht="18.75">
      <c r="A179" s="28">
        <v>179</v>
      </c>
    </row>
    <row r="180" ht="18.75">
      <c r="A180" s="28">
        <v>180</v>
      </c>
    </row>
    <row r="181" ht="18.75">
      <c r="A181" s="28">
        <v>181</v>
      </c>
    </row>
    <row r="182" ht="18.75">
      <c r="A182" s="28">
        <v>182</v>
      </c>
    </row>
    <row r="183" ht="18.75">
      <c r="A183" s="28">
        <v>183</v>
      </c>
    </row>
    <row r="184" ht="18.75">
      <c r="A184" s="28">
        <v>184</v>
      </c>
    </row>
    <row r="185" ht="18.75">
      <c r="A185" s="28">
        <v>185</v>
      </c>
    </row>
    <row r="186" ht="18.75">
      <c r="A186" s="28">
        <v>186</v>
      </c>
    </row>
    <row r="187" ht="18.75">
      <c r="A187" s="28">
        <v>187</v>
      </c>
    </row>
    <row r="188" ht="18.75">
      <c r="A188" s="28">
        <v>188</v>
      </c>
    </row>
    <row r="189" ht="18.75">
      <c r="A189" s="28">
        <v>189</v>
      </c>
    </row>
    <row r="190" ht="18.75">
      <c r="A190" s="28">
        <v>190</v>
      </c>
    </row>
    <row r="191" ht="18.75">
      <c r="A191" s="28">
        <v>191</v>
      </c>
    </row>
    <row r="192" ht="18.75">
      <c r="A192" s="28">
        <v>192</v>
      </c>
    </row>
    <row r="193" ht="18.75">
      <c r="A193" s="28">
        <v>193</v>
      </c>
    </row>
    <row r="194" ht="18.75">
      <c r="A194" s="28">
        <v>194</v>
      </c>
    </row>
    <row r="195" ht="18.75">
      <c r="A195" s="28">
        <v>195</v>
      </c>
    </row>
    <row r="196" ht="18.75">
      <c r="A196" s="28">
        <v>196</v>
      </c>
    </row>
    <row r="197" ht="18.75">
      <c r="A197" s="28">
        <v>197</v>
      </c>
    </row>
    <row r="198" ht="18.75">
      <c r="A198" s="28">
        <v>198</v>
      </c>
    </row>
    <row r="199" ht="18.75">
      <c r="A199" s="28">
        <v>199</v>
      </c>
    </row>
    <row r="200" ht="18.75">
      <c r="A200" s="28">
        <v>200</v>
      </c>
    </row>
    <row r="201" ht="18.75">
      <c r="A201" s="28">
        <v>201</v>
      </c>
    </row>
    <row r="202" ht="18.75">
      <c r="A202" s="28">
        <v>202</v>
      </c>
    </row>
    <row r="203" ht="18.75">
      <c r="A203" s="28">
        <v>203</v>
      </c>
    </row>
    <row r="204" ht="18.75">
      <c r="A204" s="28">
        <v>204</v>
      </c>
    </row>
    <row r="205" ht="18.75">
      <c r="A205" s="28">
        <v>205</v>
      </c>
    </row>
    <row r="206" ht="18.75">
      <c r="A206" s="28">
        <v>206</v>
      </c>
    </row>
    <row r="207" ht="18.75">
      <c r="A207" s="28">
        <v>207</v>
      </c>
    </row>
    <row r="208" ht="18.75">
      <c r="A208" s="28">
        <v>208</v>
      </c>
    </row>
    <row r="209" ht="18.75">
      <c r="A209" s="28">
        <v>209</v>
      </c>
    </row>
    <row r="210" ht="18.75">
      <c r="A210" s="28">
        <v>210</v>
      </c>
    </row>
    <row r="211" ht="18.75">
      <c r="A211" s="28">
        <v>211</v>
      </c>
    </row>
    <row r="212" ht="18.75">
      <c r="A212" s="28">
        <v>212</v>
      </c>
    </row>
    <row r="213" ht="18.75">
      <c r="A213" s="28">
        <v>213</v>
      </c>
    </row>
    <row r="214" ht="18.75">
      <c r="A214" s="28">
        <v>214</v>
      </c>
    </row>
    <row r="215" ht="18.75">
      <c r="A215" s="28">
        <v>215</v>
      </c>
    </row>
    <row r="216" ht="18.75">
      <c r="A216" s="28">
        <v>216</v>
      </c>
    </row>
    <row r="217" ht="18.75">
      <c r="A217" s="28">
        <v>217</v>
      </c>
    </row>
    <row r="218" ht="18.75">
      <c r="A218" s="28">
        <v>218</v>
      </c>
    </row>
    <row r="219" ht="18.75">
      <c r="A219" s="28">
        <v>219</v>
      </c>
    </row>
    <row r="220" ht="18.75">
      <c r="A220" s="28">
        <v>220</v>
      </c>
    </row>
    <row r="221" ht="18.75">
      <c r="A221" s="28">
        <v>221</v>
      </c>
    </row>
    <row r="222" ht="18.75">
      <c r="A222" s="28">
        <v>222</v>
      </c>
    </row>
    <row r="223" ht="18.75">
      <c r="A223" s="28">
        <v>223</v>
      </c>
    </row>
    <row r="224" ht="18.75">
      <c r="A224" s="28">
        <v>224</v>
      </c>
    </row>
    <row r="225" ht="18.75">
      <c r="A225" s="28">
        <v>225</v>
      </c>
    </row>
    <row r="226" ht="18.75">
      <c r="A226" s="28">
        <v>226</v>
      </c>
    </row>
    <row r="227" ht="18.75">
      <c r="A227" s="28">
        <v>227</v>
      </c>
    </row>
    <row r="228" ht="18.75">
      <c r="A228" s="28">
        <v>228</v>
      </c>
    </row>
    <row r="229" ht="18.75">
      <c r="A229" s="28">
        <v>229</v>
      </c>
    </row>
    <row r="230" ht="18.75">
      <c r="A230" s="28">
        <v>230</v>
      </c>
    </row>
    <row r="231" ht="18.75">
      <c r="A231" s="28">
        <v>231</v>
      </c>
    </row>
    <row r="232" ht="18.75">
      <c r="A232" s="28">
        <v>232</v>
      </c>
    </row>
    <row r="233" ht="18.75">
      <c r="A233" s="28">
        <v>233</v>
      </c>
    </row>
    <row r="234" ht="19.5" thickBot="1">
      <c r="A234" s="29">
        <v>234</v>
      </c>
    </row>
    <row r="235" ht="19.5" thickTop="1">
      <c r="A235" s="30">
        <v>235</v>
      </c>
    </row>
    <row r="236" ht="18.75">
      <c r="A236" s="28">
        <v>236</v>
      </c>
    </row>
    <row r="237" ht="18.75">
      <c r="A237" s="28">
        <v>237</v>
      </c>
    </row>
    <row r="238" ht="18.75">
      <c r="A238" s="28">
        <v>238</v>
      </c>
    </row>
    <row r="239" ht="18.75">
      <c r="A239" s="28">
        <v>239</v>
      </c>
    </row>
    <row r="240" ht="18.75">
      <c r="A240" s="28">
        <v>240</v>
      </c>
    </row>
    <row r="241" ht="18.75">
      <c r="A241" s="28">
        <v>241</v>
      </c>
    </row>
    <row r="242" ht="18.75">
      <c r="A242" s="28">
        <v>242</v>
      </c>
    </row>
    <row r="243" ht="18.75">
      <c r="A243" s="28">
        <v>243</v>
      </c>
    </row>
    <row r="244" ht="18.75">
      <c r="A244" s="28">
        <v>244</v>
      </c>
    </row>
    <row r="245" ht="18.75">
      <c r="A245" s="28">
        <v>245</v>
      </c>
    </row>
    <row r="246" ht="18.75">
      <c r="A246" s="28">
        <v>246</v>
      </c>
    </row>
    <row r="247" ht="18.75">
      <c r="A247" s="28">
        <v>247</v>
      </c>
    </row>
    <row r="248" ht="18.75">
      <c r="A248" s="28">
        <v>248</v>
      </c>
    </row>
    <row r="249" ht="18.75">
      <c r="A249" s="28">
        <v>249</v>
      </c>
    </row>
    <row r="250" ht="18.75">
      <c r="A250" s="28">
        <v>250</v>
      </c>
    </row>
    <row r="251" ht="18.75">
      <c r="A251" s="28">
        <v>251</v>
      </c>
    </row>
    <row r="252" ht="18.75">
      <c r="A252" s="28">
        <v>252</v>
      </c>
    </row>
    <row r="253" ht="18.75">
      <c r="A253" s="28">
        <v>253</v>
      </c>
    </row>
    <row r="254" ht="18.75">
      <c r="A254" s="28">
        <v>254</v>
      </c>
    </row>
    <row r="255" ht="18.75">
      <c r="A255" s="28">
        <v>255</v>
      </c>
    </row>
    <row r="256" ht="18.75">
      <c r="A256" s="28">
        <v>256</v>
      </c>
    </row>
    <row r="257" ht="18.75">
      <c r="A257" s="28">
        <v>257</v>
      </c>
    </row>
    <row r="258" ht="18.75">
      <c r="A258" s="28">
        <v>258</v>
      </c>
    </row>
    <row r="259" ht="18.75">
      <c r="A259" s="28">
        <v>259</v>
      </c>
    </row>
    <row r="260" ht="18.75">
      <c r="A260" s="28">
        <v>260</v>
      </c>
    </row>
    <row r="261" ht="18.75">
      <c r="A261" s="28">
        <v>261</v>
      </c>
    </row>
    <row r="262" ht="18.75">
      <c r="A262" s="28">
        <v>262</v>
      </c>
    </row>
    <row r="263" ht="18.75">
      <c r="A263" s="28">
        <v>263</v>
      </c>
    </row>
    <row r="264" ht="18.75">
      <c r="A264" s="28">
        <v>264</v>
      </c>
    </row>
    <row r="265" ht="18.75">
      <c r="A265" s="28">
        <v>265</v>
      </c>
    </row>
    <row r="266" ht="18.75">
      <c r="A266" s="28">
        <v>266</v>
      </c>
    </row>
    <row r="267" ht="18.75">
      <c r="A267" s="28">
        <v>267</v>
      </c>
    </row>
    <row r="268" ht="18.75">
      <c r="A268" s="28">
        <v>268</v>
      </c>
    </row>
    <row r="269" ht="18.75">
      <c r="A269" s="28">
        <v>269</v>
      </c>
    </row>
    <row r="270" ht="18.75">
      <c r="A270" s="28">
        <v>270</v>
      </c>
    </row>
    <row r="271" ht="18.75">
      <c r="A271" s="28">
        <v>271</v>
      </c>
    </row>
    <row r="272" ht="18.75">
      <c r="A272" s="28">
        <v>272</v>
      </c>
    </row>
    <row r="273" ht="18.75">
      <c r="A273" s="28">
        <v>273</v>
      </c>
    </row>
    <row r="274" ht="18.75">
      <c r="A274" s="28">
        <v>274</v>
      </c>
    </row>
    <row r="275" ht="18.75">
      <c r="A275" s="28">
        <v>275</v>
      </c>
    </row>
    <row r="276" ht="18.75">
      <c r="A276" s="28">
        <v>276</v>
      </c>
    </row>
    <row r="277" ht="18.75">
      <c r="A277" s="28">
        <v>277</v>
      </c>
    </row>
    <row r="278" ht="18.75">
      <c r="A278" s="28">
        <v>278</v>
      </c>
    </row>
    <row r="279" ht="18.75">
      <c r="A279" s="28">
        <v>279</v>
      </c>
    </row>
    <row r="280" ht="18.75">
      <c r="A280" s="28">
        <v>280</v>
      </c>
    </row>
    <row r="281" ht="18.75">
      <c r="A281" s="28">
        <v>281</v>
      </c>
    </row>
    <row r="282" ht="18.75">
      <c r="A282" s="28">
        <v>282</v>
      </c>
    </row>
    <row r="283" ht="18.75">
      <c r="A283" s="28">
        <v>283</v>
      </c>
    </row>
    <row r="284" ht="18.75">
      <c r="A284" s="28">
        <v>284</v>
      </c>
    </row>
    <row r="285" ht="18.75">
      <c r="A285" s="28">
        <v>285</v>
      </c>
    </row>
    <row r="286" ht="18.75">
      <c r="A286" s="28">
        <v>286</v>
      </c>
    </row>
    <row r="287" ht="18.75">
      <c r="A287" s="28">
        <v>287</v>
      </c>
    </row>
    <row r="288" ht="18.75">
      <c r="A288" s="28">
        <v>288</v>
      </c>
    </row>
    <row r="289" ht="18.75">
      <c r="A289" s="28">
        <v>289</v>
      </c>
    </row>
    <row r="290" ht="18.75">
      <c r="A290" s="28">
        <v>290</v>
      </c>
    </row>
    <row r="291" ht="18.75">
      <c r="A291" s="28">
        <v>291</v>
      </c>
    </row>
    <row r="292" ht="18.75">
      <c r="A292" s="28">
        <v>292</v>
      </c>
    </row>
    <row r="293" ht="18.75">
      <c r="A293" s="28">
        <v>293</v>
      </c>
    </row>
    <row r="294" ht="18.75">
      <c r="A294" s="28">
        <v>294</v>
      </c>
    </row>
    <row r="295" ht="18.75">
      <c r="A295" s="28">
        <v>295</v>
      </c>
    </row>
    <row r="296" ht="18.75">
      <c r="A296" s="28">
        <v>296</v>
      </c>
    </row>
    <row r="300" spans="2:15" ht="187.5">
      <c r="B300" s="15" t="s">
        <v>29</v>
      </c>
      <c r="C300" s="15" t="s">
        <v>50</v>
      </c>
      <c r="D300" s="15" t="s">
        <v>51</v>
      </c>
      <c r="E300" s="15" t="s">
        <v>23</v>
      </c>
      <c r="F300" s="15" t="s">
        <v>30</v>
      </c>
      <c r="G300" s="15" t="s">
        <v>31</v>
      </c>
      <c r="H300" s="15" t="s">
        <v>32</v>
      </c>
      <c r="I300" s="15" t="s">
        <v>33</v>
      </c>
      <c r="J300" s="15" t="s">
        <v>54</v>
      </c>
      <c r="K300" s="15" t="s">
        <v>35</v>
      </c>
      <c r="L300" s="15" t="s">
        <v>36</v>
      </c>
      <c r="M300" s="15" t="s">
        <v>47</v>
      </c>
      <c r="N300" s="15" t="s">
        <v>48</v>
      </c>
      <c r="O300" s="37" t="s">
        <v>37</v>
      </c>
    </row>
    <row r="301" spans="2:15" ht="56.25">
      <c r="B301" s="16" t="s">
        <v>34</v>
      </c>
      <c r="C301" s="2"/>
      <c r="D301" s="2"/>
      <c r="E301" s="2"/>
      <c r="F301" s="2"/>
      <c r="G301" s="2"/>
      <c r="H301" s="2"/>
      <c r="I301" s="2"/>
      <c r="J301" s="2"/>
      <c r="K301" s="2"/>
      <c r="L301" s="3">
        <f aca="true" t="shared" si="6" ref="L301:L310">C301+D301+E301+F301+G301+H301+I301</f>
        <v>0</v>
      </c>
      <c r="M301" s="3">
        <f aca="true" t="shared" si="7" ref="M301:M310">J301+K301</f>
        <v>0</v>
      </c>
      <c r="N301" s="38" t="e">
        <f aca="true" t="shared" si="8" ref="N301:N312">M301/L301</f>
        <v>#DIV/0!</v>
      </c>
      <c r="O301" s="41"/>
    </row>
    <row r="302" spans="2:15" ht="56.25">
      <c r="B302" s="16" t="s">
        <v>38</v>
      </c>
      <c r="C302" s="2"/>
      <c r="D302" s="2"/>
      <c r="E302" s="2"/>
      <c r="F302" s="2"/>
      <c r="G302" s="2"/>
      <c r="H302" s="2"/>
      <c r="I302" s="2"/>
      <c r="J302" s="2"/>
      <c r="K302" s="2"/>
      <c r="L302" s="3">
        <f t="shared" si="6"/>
        <v>0</v>
      </c>
      <c r="M302" s="3">
        <f t="shared" si="7"/>
        <v>0</v>
      </c>
      <c r="N302" s="38" t="e">
        <f t="shared" si="8"/>
        <v>#DIV/0!</v>
      </c>
      <c r="O302" s="41"/>
    </row>
    <row r="303" spans="2:15" ht="56.25">
      <c r="B303" s="16" t="s">
        <v>39</v>
      </c>
      <c r="C303" s="2"/>
      <c r="D303" s="2"/>
      <c r="E303" s="2"/>
      <c r="F303" s="2"/>
      <c r="G303" s="2"/>
      <c r="H303" s="2"/>
      <c r="I303" s="2"/>
      <c r="J303" s="2"/>
      <c r="K303" s="2"/>
      <c r="L303" s="3">
        <f t="shared" si="6"/>
        <v>0</v>
      </c>
      <c r="M303" s="3">
        <f t="shared" si="7"/>
        <v>0</v>
      </c>
      <c r="N303" s="38" t="e">
        <f t="shared" si="8"/>
        <v>#DIV/0!</v>
      </c>
      <c r="O303" s="41"/>
    </row>
    <row r="304" spans="2:15" ht="56.25">
      <c r="B304" s="16" t="s">
        <v>40</v>
      </c>
      <c r="C304" s="2"/>
      <c r="D304" s="2"/>
      <c r="E304" s="2"/>
      <c r="F304" s="2"/>
      <c r="G304" s="2"/>
      <c r="H304" s="2"/>
      <c r="I304" s="2"/>
      <c r="J304" s="2"/>
      <c r="K304" s="2"/>
      <c r="L304" s="3">
        <f t="shared" si="6"/>
        <v>0</v>
      </c>
      <c r="M304" s="3">
        <f t="shared" si="7"/>
        <v>0</v>
      </c>
      <c r="N304" s="38" t="e">
        <f t="shared" si="8"/>
        <v>#DIV/0!</v>
      </c>
      <c r="O304" s="41"/>
    </row>
    <row r="305" spans="2:15" ht="56.25">
      <c r="B305" s="16" t="s">
        <v>41</v>
      </c>
      <c r="C305" s="2"/>
      <c r="D305" s="2"/>
      <c r="E305" s="2"/>
      <c r="F305" s="2"/>
      <c r="G305" s="2"/>
      <c r="H305" s="2"/>
      <c r="I305" s="2"/>
      <c r="J305" s="2"/>
      <c r="K305" s="2"/>
      <c r="L305" s="3">
        <f t="shared" si="6"/>
        <v>0</v>
      </c>
      <c r="M305" s="3">
        <f t="shared" si="7"/>
        <v>0</v>
      </c>
      <c r="N305" s="38" t="e">
        <f t="shared" si="8"/>
        <v>#DIV/0!</v>
      </c>
      <c r="O305" s="41"/>
    </row>
    <row r="306" spans="2:15" ht="56.25">
      <c r="B306" s="16" t="s">
        <v>42</v>
      </c>
      <c r="C306" s="2"/>
      <c r="D306" s="2"/>
      <c r="E306" s="2"/>
      <c r="F306" s="2"/>
      <c r="G306" s="2"/>
      <c r="H306" s="2"/>
      <c r="I306" s="2"/>
      <c r="J306" s="2"/>
      <c r="K306" s="2"/>
      <c r="L306" s="3">
        <f t="shared" si="6"/>
        <v>0</v>
      </c>
      <c r="M306" s="3">
        <f t="shared" si="7"/>
        <v>0</v>
      </c>
      <c r="N306" s="38" t="e">
        <f t="shared" si="8"/>
        <v>#DIV/0!</v>
      </c>
      <c r="O306" s="41"/>
    </row>
    <row r="307" spans="2:15" ht="56.25">
      <c r="B307" s="16" t="s">
        <v>43</v>
      </c>
      <c r="C307" s="2"/>
      <c r="D307" s="2"/>
      <c r="E307" s="2"/>
      <c r="F307" s="2"/>
      <c r="G307" s="2"/>
      <c r="H307" s="2"/>
      <c r="I307" s="2"/>
      <c r="J307" s="2"/>
      <c r="K307" s="2"/>
      <c r="L307" s="3">
        <f t="shared" si="6"/>
        <v>0</v>
      </c>
      <c r="M307" s="3">
        <f t="shared" si="7"/>
        <v>0</v>
      </c>
      <c r="N307" s="38" t="e">
        <f t="shared" si="8"/>
        <v>#DIV/0!</v>
      </c>
      <c r="O307" s="41"/>
    </row>
    <row r="308" spans="2:15" ht="56.25">
      <c r="B308" s="16" t="s">
        <v>44</v>
      </c>
      <c r="C308" s="2"/>
      <c r="D308" s="2"/>
      <c r="E308" s="2"/>
      <c r="F308" s="2"/>
      <c r="G308" s="2"/>
      <c r="H308" s="2"/>
      <c r="I308" s="2"/>
      <c r="J308" s="2"/>
      <c r="K308" s="2"/>
      <c r="L308" s="3">
        <f t="shared" si="6"/>
        <v>0</v>
      </c>
      <c r="M308" s="3">
        <f t="shared" si="7"/>
        <v>0</v>
      </c>
      <c r="N308" s="38" t="e">
        <f t="shared" si="8"/>
        <v>#DIV/0!</v>
      </c>
      <c r="O308" s="41"/>
    </row>
    <row r="309" spans="2:15" ht="56.25">
      <c r="B309" s="16" t="s">
        <v>55</v>
      </c>
      <c r="C309" s="2"/>
      <c r="D309" s="2"/>
      <c r="E309" s="2"/>
      <c r="F309" s="2"/>
      <c r="G309" s="2"/>
      <c r="H309" s="2"/>
      <c r="I309" s="2"/>
      <c r="J309" s="2"/>
      <c r="K309" s="2"/>
      <c r="L309" s="3">
        <f t="shared" si="6"/>
        <v>0</v>
      </c>
      <c r="M309" s="3">
        <f t="shared" si="7"/>
        <v>0</v>
      </c>
      <c r="N309" s="38" t="e">
        <f t="shared" si="8"/>
        <v>#DIV/0!</v>
      </c>
      <c r="O309" s="41"/>
    </row>
    <row r="310" spans="2:15" ht="93.75">
      <c r="B310" s="16" t="s">
        <v>45</v>
      </c>
      <c r="C310" s="2"/>
      <c r="D310" s="2"/>
      <c r="E310" s="2"/>
      <c r="F310" s="2"/>
      <c r="G310" s="2"/>
      <c r="H310" s="2"/>
      <c r="I310" s="2"/>
      <c r="J310" s="2"/>
      <c r="K310" s="2"/>
      <c r="L310" s="3">
        <f t="shared" si="6"/>
        <v>0</v>
      </c>
      <c r="M310" s="3">
        <f t="shared" si="7"/>
        <v>0</v>
      </c>
      <c r="N310" s="38" t="e">
        <f t="shared" si="8"/>
        <v>#DIV/0!</v>
      </c>
      <c r="O310" s="41"/>
    </row>
    <row r="311" spans="2:15" ht="37.5">
      <c r="B311" s="17" t="s">
        <v>46</v>
      </c>
      <c r="C311" s="18">
        <f aca="true" t="shared" si="9" ref="C311:I311">SUM(C301:C310)</f>
        <v>0</v>
      </c>
      <c r="D311" s="18">
        <f t="shared" si="9"/>
        <v>0</v>
      </c>
      <c r="E311" s="18">
        <f t="shared" si="9"/>
        <v>0</v>
      </c>
      <c r="F311" s="18">
        <f t="shared" si="9"/>
        <v>0</v>
      </c>
      <c r="G311" s="18">
        <f t="shared" si="9"/>
        <v>0</v>
      </c>
      <c r="H311" s="18">
        <f t="shared" si="9"/>
        <v>0</v>
      </c>
      <c r="I311" s="18">
        <f t="shared" si="9"/>
        <v>0</v>
      </c>
      <c r="J311" s="18">
        <f>SUBTOTAL(9,J301:J310)</f>
        <v>0</v>
      </c>
      <c r="K311" s="18">
        <f>SUM(K301:K310)</f>
        <v>0</v>
      </c>
      <c r="L311" s="18">
        <f>SUM(L301:L310)</f>
        <v>0</v>
      </c>
      <c r="M311" s="18">
        <f>SUM(M301:M310)</f>
        <v>0</v>
      </c>
      <c r="N311" s="39" t="e">
        <f t="shared" si="8"/>
        <v>#DIV/0!</v>
      </c>
      <c r="O311" s="40"/>
    </row>
    <row r="312" spans="2:15" ht="56.25">
      <c r="B312" s="46" t="s">
        <v>52</v>
      </c>
      <c r="C312" s="47">
        <f aca="true" t="shared" si="10" ref="C312:M312">C311-C310</f>
        <v>0</v>
      </c>
      <c r="D312" s="47">
        <f t="shared" si="10"/>
        <v>0</v>
      </c>
      <c r="E312" s="47">
        <f t="shared" si="10"/>
        <v>0</v>
      </c>
      <c r="F312" s="47">
        <f t="shared" si="10"/>
        <v>0</v>
      </c>
      <c r="G312" s="47">
        <f t="shared" si="10"/>
        <v>0</v>
      </c>
      <c r="H312" s="47">
        <f t="shared" si="10"/>
        <v>0</v>
      </c>
      <c r="I312" s="47">
        <f t="shared" si="10"/>
        <v>0</v>
      </c>
      <c r="J312" s="47">
        <f t="shared" si="10"/>
        <v>0</v>
      </c>
      <c r="K312" s="47">
        <f t="shared" si="10"/>
        <v>0</v>
      </c>
      <c r="L312" s="47">
        <f t="shared" si="10"/>
        <v>0</v>
      </c>
      <c r="M312" s="47">
        <f t="shared" si="10"/>
        <v>0</v>
      </c>
      <c r="N312" s="48" t="e">
        <f t="shared" si="8"/>
        <v>#DIV/0!</v>
      </c>
      <c r="O312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2020-10-28T08:59:19Z</cp:lastPrinted>
  <dcterms:created xsi:type="dcterms:W3CDTF">2015-08-25T10:03:36Z</dcterms:created>
  <dcterms:modified xsi:type="dcterms:W3CDTF">2020-10-28T08:59:35Z</dcterms:modified>
  <cp:category/>
  <cp:version/>
  <cp:contentType/>
  <cp:contentStatus/>
</cp:coreProperties>
</file>